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User\Desktop\меню сайт 5-11\"/>
    </mc:Choice>
  </mc:AlternateContent>
  <bookViews>
    <workbookView xWindow="360" yWindow="15" windowWidth="20955" windowHeight="97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7" i="1" l="1"/>
  <c r="F129" i="1" l="1"/>
  <c r="F119" i="1"/>
  <c r="F109" i="1"/>
  <c r="F99" i="1"/>
  <c r="F88" i="1"/>
  <c r="I78" i="1"/>
  <c r="H78" i="1"/>
  <c r="G78" i="1"/>
  <c r="J78" i="1"/>
  <c r="L78" i="1"/>
  <c r="F78" i="1"/>
  <c r="F57" i="1"/>
  <c r="F67" i="1"/>
  <c r="J36" i="1"/>
  <c r="I36" i="1"/>
  <c r="H36" i="1"/>
  <c r="G36" i="1"/>
  <c r="L36" i="1"/>
  <c r="F36" i="1"/>
  <c r="F25" i="1"/>
  <c r="L15" i="1"/>
  <c r="J15" i="1"/>
  <c r="I15" i="1"/>
  <c r="H15" i="1"/>
  <c r="G15" i="1"/>
  <c r="F15" i="1"/>
  <c r="B216" i="1" l="1"/>
  <c r="A216" i="1"/>
  <c r="L215" i="1"/>
  <c r="J215" i="1"/>
  <c r="I215" i="1"/>
  <c r="H215" i="1"/>
  <c r="G215" i="1"/>
  <c r="F215" i="1"/>
  <c r="B206" i="1"/>
  <c r="A206" i="1"/>
  <c r="L204" i="1"/>
  <c r="J204" i="1"/>
  <c r="I204" i="1"/>
  <c r="I216" i="1" s="1"/>
  <c r="H204" i="1"/>
  <c r="G204" i="1"/>
  <c r="G216" i="1" s="1"/>
  <c r="F204" i="1"/>
  <c r="F216" i="1" s="1"/>
  <c r="L193" i="1"/>
  <c r="J193" i="1"/>
  <c r="I193" i="1"/>
  <c r="H193" i="1"/>
  <c r="G193" i="1"/>
  <c r="B184" i="1"/>
  <c r="A184" i="1"/>
  <c r="L182" i="1"/>
  <c r="J182" i="1"/>
  <c r="I182" i="1"/>
  <c r="H182" i="1"/>
  <c r="G182" i="1"/>
  <c r="F182" i="1"/>
  <c r="B172" i="1"/>
  <c r="A172" i="1"/>
  <c r="L171" i="1"/>
  <c r="J171" i="1"/>
  <c r="I171" i="1"/>
  <c r="H171" i="1"/>
  <c r="G171" i="1"/>
  <c r="F171" i="1"/>
  <c r="B163" i="1"/>
  <c r="A163" i="1"/>
  <c r="L161" i="1"/>
  <c r="J161" i="1"/>
  <c r="I161" i="1"/>
  <c r="H161" i="1"/>
  <c r="G161" i="1"/>
  <c r="F161" i="1"/>
  <c r="L150" i="1"/>
  <c r="J150" i="1"/>
  <c r="I150" i="1"/>
  <c r="H150" i="1"/>
  <c r="G150" i="1"/>
  <c r="F150" i="1"/>
  <c r="B142" i="1"/>
  <c r="A142" i="1"/>
  <c r="L140" i="1"/>
  <c r="J140" i="1"/>
  <c r="I140" i="1"/>
  <c r="H140" i="1"/>
  <c r="G140" i="1"/>
  <c r="F140" i="1"/>
  <c r="L129" i="1"/>
  <c r="J129" i="1"/>
  <c r="I129" i="1"/>
  <c r="H129" i="1"/>
  <c r="G129" i="1"/>
  <c r="B121" i="1"/>
  <c r="A121" i="1"/>
  <c r="L119" i="1"/>
  <c r="J119" i="1"/>
  <c r="I119" i="1"/>
  <c r="H119" i="1"/>
  <c r="G119" i="1"/>
  <c r="L109" i="1"/>
  <c r="J109" i="1"/>
  <c r="I109" i="1"/>
  <c r="H109" i="1"/>
  <c r="G109" i="1"/>
  <c r="B101" i="1"/>
  <c r="A101" i="1"/>
  <c r="L99" i="1"/>
  <c r="J99" i="1"/>
  <c r="I99" i="1"/>
  <c r="H99" i="1"/>
  <c r="G99" i="1"/>
  <c r="J88" i="1"/>
  <c r="I88" i="1"/>
  <c r="H88" i="1"/>
  <c r="G88" i="1"/>
  <c r="G89" i="1" s="1"/>
  <c r="B80" i="1"/>
  <c r="A80" i="1"/>
  <c r="J67" i="1"/>
  <c r="I67" i="1"/>
  <c r="H67" i="1"/>
  <c r="G67" i="1"/>
  <c r="L57" i="1"/>
  <c r="J57" i="1"/>
  <c r="I57" i="1"/>
  <c r="H57" i="1"/>
  <c r="G57" i="1"/>
  <c r="L46" i="1"/>
  <c r="J46" i="1"/>
  <c r="J47" i="1" s="1"/>
  <c r="I46" i="1"/>
  <c r="I47" i="1" s="1"/>
  <c r="H46" i="1"/>
  <c r="H47" i="1" s="1"/>
  <c r="G46" i="1"/>
  <c r="G47" i="1" s="1"/>
  <c r="F46" i="1"/>
  <c r="F47" i="1" s="1"/>
  <c r="L25" i="1"/>
  <c r="J25" i="1"/>
  <c r="I25" i="1"/>
  <c r="H25" i="1"/>
  <c r="G25" i="1"/>
  <c r="J194" i="1" l="1"/>
  <c r="G110" i="1"/>
  <c r="I130" i="1"/>
  <c r="H130" i="1"/>
  <c r="L110" i="1"/>
  <c r="L216" i="1"/>
  <c r="J216" i="1"/>
  <c r="L194" i="1"/>
  <c r="F172" i="1"/>
  <c r="L172" i="1"/>
  <c r="J151" i="1"/>
  <c r="L151" i="1"/>
  <c r="J110" i="1"/>
  <c r="L68" i="1"/>
  <c r="J68" i="1"/>
  <c r="L47" i="1"/>
  <c r="L26" i="1"/>
  <c r="H216" i="1"/>
  <c r="I194" i="1"/>
  <c r="H194" i="1"/>
  <c r="G194" i="1"/>
  <c r="F194" i="1"/>
  <c r="I172" i="1"/>
  <c r="J172" i="1"/>
  <c r="H172" i="1"/>
  <c r="G172" i="1"/>
  <c r="I151" i="1"/>
  <c r="H151" i="1"/>
  <c r="G151" i="1"/>
  <c r="F151" i="1"/>
  <c r="F130" i="1"/>
  <c r="J130" i="1"/>
  <c r="G130" i="1"/>
  <c r="L130" i="1"/>
  <c r="I110" i="1"/>
  <c r="H110" i="1"/>
  <c r="F110" i="1"/>
  <c r="L89" i="1"/>
  <c r="J89" i="1"/>
  <c r="I89" i="1"/>
  <c r="F89" i="1"/>
  <c r="H89" i="1"/>
  <c r="I68" i="1"/>
  <c r="H68" i="1"/>
  <c r="F68" i="1"/>
  <c r="G68" i="1"/>
  <c r="J26" i="1"/>
  <c r="H26" i="1"/>
  <c r="F26" i="1"/>
  <c r="I26" i="1"/>
  <c r="G26" i="1"/>
  <c r="L217" i="1" l="1"/>
  <c r="I217" i="1"/>
  <c r="H217" i="1"/>
  <c r="G217" i="1"/>
  <c r="J217" i="1"/>
  <c r="F217" i="1"/>
</calcChain>
</file>

<file path=xl/sharedStrings.xml><?xml version="1.0" encoding="utf-8"?>
<sst xmlns="http://schemas.openxmlformats.org/spreadsheetml/2006/main" count="376" uniqueCount="103">
  <si>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</si>
  <si>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</si>
  <si>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</si>
  <si>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</si>
  <si>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</si>
  <si>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</si>
  <si>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</si>
  <si>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</si>
  <si>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</si>
  <si>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</si>
  <si>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</si>
  <si>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</si>
  <si>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</si>
  <si>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</si>
  <si>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</si>
  <si>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</si>
  <si>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</si>
  <si>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</si>
  <si>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</si>
  <si>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</si>
  <si>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</si>
  <si>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</si>
  <si>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</si>
  <si>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</si>
  <si>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</si>
  <si>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</si>
  <si>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</si>
  <si>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</si>
  <si>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</si>
  <si>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</si>
  <si>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</si>
  <si>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</si>
  <si>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</si>
  <si>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</si>
  <si>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</si>
  <si>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</si>
  <si>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Макароны отварные</t>
  </si>
  <si>
    <t>Чай с сахаром</t>
  </si>
  <si>
    <t>Батон подмосковный</t>
  </si>
  <si>
    <t>Сырники со сгущ.молоком</t>
  </si>
  <si>
    <t>Котлета рублен.из цыплят</t>
  </si>
  <si>
    <t>Каша рисовая вязкая</t>
  </si>
  <si>
    <t>Бутерброд с сыром и маслом</t>
  </si>
  <si>
    <t>Запеканка со сгущ.молоком</t>
  </si>
  <si>
    <t>Котлета мясная</t>
  </si>
  <si>
    <t>Каша гречневая вязкая</t>
  </si>
  <si>
    <t>Оладьи из печени</t>
  </si>
  <si>
    <t>Котлета рыбная</t>
  </si>
  <si>
    <t>Пюре картофельное</t>
  </si>
  <si>
    <t>Суп картофельный с рисом и цыпленком</t>
  </si>
  <si>
    <t>Гуляш из свинины</t>
  </si>
  <si>
    <t>МБОУ СОШ №4 им В.И Ленина</t>
  </si>
  <si>
    <t>Директор</t>
  </si>
  <si>
    <t>А.В Долонько</t>
  </si>
  <si>
    <t>Закуска</t>
  </si>
  <si>
    <t>фрукт</t>
  </si>
  <si>
    <t xml:space="preserve">сладкое </t>
  </si>
  <si>
    <t>хол.напиток</t>
  </si>
  <si>
    <t>завтрак 2</t>
  </si>
  <si>
    <t>Фрукт</t>
  </si>
  <si>
    <t>Гор.блюдо</t>
  </si>
  <si>
    <t>слакое</t>
  </si>
  <si>
    <t>Голень отварная</t>
  </si>
  <si>
    <t xml:space="preserve">Чай с сахаром </t>
  </si>
  <si>
    <t>Яблоко</t>
  </si>
  <si>
    <t>Овощная нарезка</t>
  </si>
  <si>
    <t>хлеб.бел</t>
  </si>
  <si>
    <t>сладкое</t>
  </si>
  <si>
    <t>Сок 0,2</t>
  </si>
  <si>
    <t xml:space="preserve">завтрак 2 </t>
  </si>
  <si>
    <t>Борщ из свежей капусты с картофелем,сметаной</t>
  </si>
  <si>
    <t>Сладкое</t>
  </si>
  <si>
    <t xml:space="preserve">Завтрак </t>
  </si>
  <si>
    <t xml:space="preserve">фрукт </t>
  </si>
  <si>
    <t>300</t>
  </si>
  <si>
    <t>Рассольник "Ленинградский"со сметаной</t>
  </si>
  <si>
    <t>овощная нарезка</t>
  </si>
  <si>
    <t>Банан</t>
  </si>
  <si>
    <t>90</t>
  </si>
  <si>
    <t>150</t>
  </si>
  <si>
    <t xml:space="preserve">гор.блюдо </t>
  </si>
  <si>
    <t>Суп картофельный с горохом и цыпленком</t>
  </si>
  <si>
    <t>Щи из свежей капусты с цыпленком и сметаной</t>
  </si>
  <si>
    <t>40</t>
  </si>
  <si>
    <t>200</t>
  </si>
  <si>
    <t>стр.140</t>
  </si>
  <si>
    <t>Борщ из свежей капусты  с цыпленком и сметаной</t>
  </si>
  <si>
    <t>макароны отварные</t>
  </si>
  <si>
    <t>Завтрак 2</t>
  </si>
  <si>
    <t>Рассольник "Ленинградский со сметаной</t>
  </si>
  <si>
    <t>Хлеб пеклеванный</t>
  </si>
  <si>
    <t>Рис припущенный</t>
  </si>
  <si>
    <t>130</t>
  </si>
  <si>
    <t>Жаркое с овощной нарезкой</t>
  </si>
  <si>
    <t>Плов из свинины с овощной нарезкой</t>
  </si>
  <si>
    <t>Бутерброд</t>
  </si>
  <si>
    <t>Сок</t>
  </si>
  <si>
    <t>хлеб</t>
  </si>
  <si>
    <t xml:space="preserve">хлеб </t>
  </si>
  <si>
    <t>Батончик</t>
  </si>
  <si>
    <t>Печенье крошка-творошка</t>
  </si>
  <si>
    <t>Суп картофельный с гречкой и цыпленком</t>
  </si>
  <si>
    <t>хле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</si>
</sst>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5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7" fillId="4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17" xfId="0" applyFont="1" applyFill="1" applyBorder="1" applyAlignment="1">
      <alignment horizontal="center" vertical="top" wrapText="1"/>
    </xf>
    <xf numFmtId="0" fontId="7" fillId="4" borderId="2" xfId="0" applyFont="1" applyFill="1" applyBorder="1" applyAlignment="1" applyProtection="1">
      <alignment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7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right"/>
      <protection locked="0"/>
    </xf>
    <xf numFmtId="2" fontId="0" fillId="4" borderId="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1" fontId="0" fillId="4" borderId="5" xfId="0" applyNumberFormat="1" applyFill="1" applyBorder="1" applyAlignment="1" applyProtection="1">
      <alignment horizontal="right"/>
      <protection locked="0"/>
    </xf>
    <xf numFmtId="2" fontId="0" fillId="4" borderId="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164" fontId="0" fillId="4" borderId="2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16" fillId="4" borderId="2" xfId="0" applyFont="1" applyFill="1" applyBorder="1" applyAlignment="1">
      <alignment horizontal="center" vertical="top" wrapText="1"/>
    </xf>
    <xf numFmtId="0" fontId="16" fillId="4" borderId="17" xfId="0" applyFont="1" applyFill="1" applyBorder="1" applyAlignment="1">
      <alignment horizontal="center" vertical="top" wrapText="1"/>
    </xf>
    <xf numFmtId="2" fontId="16" fillId="4" borderId="2" xfId="0" applyNumberFormat="1" applyFont="1" applyFill="1" applyBorder="1" applyAlignment="1">
      <alignment horizontal="center" vertical="top" wrapText="1"/>
    </xf>
    <xf numFmtId="0" fontId="0" fillId="4" borderId="4" xfId="0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24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7" fillId="4" borderId="2" xfId="0" applyNumberFormat="1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4" borderId="25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4" borderId="5" xfId="0" applyFont="1" applyFill="1" applyBorder="1" applyAlignment="1" applyProtection="1">
      <alignment wrapText="1"/>
      <protection locked="0"/>
    </xf>
    <xf numFmtId="0" fontId="5" fillId="0" borderId="6" xfId="0" applyFont="1" applyBorder="1"/>
    <xf numFmtId="49" fontId="0" fillId="4" borderId="2" xfId="0" applyNumberFormat="1" applyFill="1" applyBorder="1" applyAlignment="1" applyProtection="1">
      <alignment horizontal="right"/>
      <protection locked="0"/>
    </xf>
    <xf numFmtId="164" fontId="0" fillId="4" borderId="2" xfId="0" applyNumberFormat="1" applyFill="1" applyBorder="1" applyAlignment="1" applyProtection="1">
      <alignment horizontal="right"/>
      <protection locked="0"/>
    </xf>
    <xf numFmtId="1" fontId="5" fillId="4" borderId="3" xfId="0" applyNumberFormat="1" applyFont="1" applyFill="1" applyBorder="1" applyAlignment="1" applyProtection="1">
      <alignment horizontal="right"/>
      <protection locked="0"/>
    </xf>
    <xf numFmtId="2" fontId="5" fillId="4" borderId="5" xfId="0" applyNumberFormat="1" applyFon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5" fillId="4" borderId="27" xfId="0" applyNumberFormat="1" applyFont="1" applyFill="1" applyBorder="1" applyProtection="1">
      <protection locked="0"/>
    </xf>
    <xf numFmtId="2" fontId="5" fillId="4" borderId="3" xfId="0" applyNumberFormat="1" applyFont="1" applyFill="1" applyBorder="1" applyProtection="1">
      <protection locked="0"/>
    </xf>
    <xf numFmtId="2" fontId="0" fillId="4" borderId="27" xfId="0" applyNumberFormat="1" applyFill="1" applyBorder="1" applyProtection="1">
      <protection locked="0"/>
    </xf>
    <xf numFmtId="2" fontId="7" fillId="3" borderId="3" xfId="0" applyNumberFormat="1" applyFont="1" applyFill="1" applyBorder="1" applyAlignment="1">
      <alignment horizontal="center" vertical="top" wrapText="1"/>
    </xf>
    <xf numFmtId="164" fontId="16" fillId="4" borderId="2" xfId="0" applyNumberFormat="1" applyFont="1" applyFill="1" applyBorder="1" applyAlignment="1">
      <alignment horizontal="center" vertical="top" wrapText="1"/>
    </xf>
    <xf numFmtId="2" fontId="7" fillId="4" borderId="6" xfId="0" applyNumberFormat="1" applyFont="1" applyFill="1" applyBorder="1" applyAlignment="1">
      <alignment horizontal="center" vertical="top" wrapText="1"/>
    </xf>
    <xf numFmtId="0" fontId="9" fillId="5" borderId="2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5" fillId="4" borderId="7" xfId="0" applyFont="1" applyFill="1" applyBorder="1" applyAlignment="1">
      <alignment horizontal="center" vertical="center" wrapText="1"/>
    </xf>
    <xf numFmtId="2" fontId="0" fillId="4" borderId="4" xfId="0" applyNumberFormat="1" applyFill="1" applyBorder="1" applyAlignment="1" applyProtection="1">
      <alignment horizontal="right"/>
      <protection locked="0"/>
    </xf>
    <xf numFmtId="165" fontId="0" fillId="4" borderId="4" xfId="0" applyNumberFormat="1" applyFill="1" applyBorder="1" applyProtection="1">
      <protection locked="0"/>
    </xf>
    <xf numFmtId="165" fontId="0" fillId="4" borderId="24" xfId="0" applyNumberFormat="1" applyFill="1" applyBorder="1" applyProtection="1">
      <protection locked="0"/>
    </xf>
    <xf numFmtId="165" fontId="0" fillId="4" borderId="2" xfId="0" applyNumberFormat="1" applyFill="1" applyBorder="1" applyProtection="1">
      <protection locked="0"/>
    </xf>
    <xf numFmtId="0" fontId="7" fillId="4" borderId="0" xfId="0" applyFont="1" applyFill="1"/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top" wrapText="1"/>
    </xf>
    <xf numFmtId="0" fontId="10" fillId="4" borderId="2" xfId="0" applyFont="1" applyFill="1" applyBorder="1" applyAlignment="1" applyProtection="1">
      <alignment horizontal="right"/>
      <protection locked="0"/>
    </xf>
    <xf numFmtId="0" fontId="5" fillId="4" borderId="2" xfId="0" applyFont="1" applyFill="1" applyBorder="1" applyProtection="1"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/>
    <xf numFmtId="0" fontId="0" fillId="4" borderId="6" xfId="0" applyFill="1" applyBorder="1"/>
    <xf numFmtId="0" fontId="5" fillId="4" borderId="6" xfId="0" applyFont="1" applyFill="1" applyBorder="1"/>
    <xf numFmtId="0" fontId="0" fillId="4" borderId="5" xfId="0" applyFill="1" applyBorder="1"/>
    <xf numFmtId="165" fontId="16" fillId="4" borderId="2" xfId="0" applyNumberFormat="1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vertical="top" wrapText="1"/>
    </xf>
    <xf numFmtId="2" fontId="16" fillId="4" borderId="4" xfId="0" applyNumberFormat="1" applyFont="1" applyFill="1" applyBorder="1" applyAlignment="1">
      <alignment horizontal="center" vertical="top" wrapText="1"/>
    </xf>
    <xf numFmtId="165" fontId="16" fillId="4" borderId="4" xfId="0" applyNumberFormat="1" applyFont="1" applyFill="1" applyBorder="1" applyAlignment="1">
      <alignment horizontal="center" vertical="top" wrapText="1"/>
    </xf>
    <xf numFmtId="165" fontId="16" fillId="4" borderId="28" xfId="0" applyNumberFormat="1" applyFont="1" applyFill="1" applyBorder="1" applyAlignment="1">
      <alignment horizontal="center" vertical="top" wrapText="1"/>
    </xf>
    <xf numFmtId="49" fontId="16" fillId="4" borderId="2" xfId="0" applyNumberFormat="1" applyFont="1" applyFill="1" applyBorder="1" applyAlignment="1">
      <alignment horizontal="center" vertical="top" wrapText="1"/>
    </xf>
    <xf numFmtId="0" fontId="7" fillId="4" borderId="24" xfId="0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4" borderId="2" xfId="0" applyFont="1" applyFill="1" applyBorder="1" applyAlignment="1" applyProtection="1">
      <alignment horizontal="right"/>
      <protection locked="0"/>
    </xf>
    <xf numFmtId="0" fontId="0" fillId="5" borderId="5" xfId="0" applyFill="1" applyBorder="1"/>
    <xf numFmtId="0" fontId="0" fillId="5" borderId="6" xfId="0" applyFill="1" applyBorder="1"/>
    <xf numFmtId="0" fontId="0" fillId="5" borderId="4" xfId="0" applyFill="1" applyBorder="1"/>
    <xf numFmtId="0" fontId="5" fillId="5" borderId="6" xfId="0" applyFont="1" applyFill="1" applyBorder="1"/>
    <xf numFmtId="0" fontId="5" fillId="4" borderId="2" xfId="0" applyFont="1" applyFill="1" applyBorder="1" applyAlignment="1" applyProtection="1">
      <alignment wrapText="1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2" fontId="0" fillId="4" borderId="5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4" fillId="4" borderId="2" xfId="0" applyFont="1" applyFill="1" applyBorder="1" applyProtection="1">
      <protection locked="0"/>
    </xf>
    <xf numFmtId="0" fontId="7" fillId="4" borderId="2" xfId="0" applyFont="1" applyFill="1" applyBorder="1"/>
    <xf numFmtId="0" fontId="4" fillId="4" borderId="2" xfId="0" applyFont="1" applyFill="1" applyBorder="1"/>
    <xf numFmtId="0" fontId="3" fillId="4" borderId="2" xfId="0" applyFont="1" applyFill="1" applyBorder="1"/>
    <xf numFmtId="0" fontId="2" fillId="4" borderId="2" xfId="0" applyFont="1" applyFill="1" applyBorder="1"/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" fillId="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tabSelected="1" workbookViewId="0">
      <pane xSplit="4" ySplit="5" topLeftCell="E169" activePane="bottomRight" state="frozen"/>
      <selection pane="topRight" activeCell="E1" sqref="E1"/>
      <selection pane="bottomLeft" activeCell="A6" sqref="A6"/>
      <selection pane="bottomRight" activeCell="F204" sqref="F20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53" t="s">
        <v>51</v>
      </c>
      <c r="D1" s="154"/>
      <c r="E1" s="154"/>
      <c r="F1" s="9" t="s">
        <v>16</v>
      </c>
      <c r="G1" s="2" t="s">
        <v>17</v>
      </c>
      <c r="H1" s="155" t="s">
        <v>52</v>
      </c>
      <c r="I1" s="155"/>
      <c r="J1" s="155"/>
      <c r="K1" s="155"/>
    </row>
    <row r="2" spans="1:12" ht="18" x14ac:dyDescent="0.2">
      <c r="A2" s="29" t="s">
        <v>6</v>
      </c>
      <c r="C2" s="2"/>
      <c r="G2" s="2" t="s">
        <v>18</v>
      </c>
      <c r="H2" s="155" t="s">
        <v>53</v>
      </c>
      <c r="I2" s="155"/>
      <c r="J2" s="155"/>
      <c r="K2" s="155"/>
    </row>
    <row r="3" spans="1:12" ht="17.25" customHeight="1" x14ac:dyDescent="0.2">
      <c r="A3" s="4" t="s">
        <v>8</v>
      </c>
      <c r="C3" s="2"/>
      <c r="D3" s="3"/>
      <c r="E3" s="32" t="s">
        <v>9</v>
      </c>
      <c r="G3" s="2" t="s">
        <v>19</v>
      </c>
      <c r="H3" s="42">
        <v>1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33</v>
      </c>
      <c r="I4" s="41" t="s">
        <v>34</v>
      </c>
      <c r="J4" s="41" t="s">
        <v>35</v>
      </c>
    </row>
    <row r="5" spans="1:12" ht="34.5" thickBot="1" x14ac:dyDescent="0.25">
      <c r="A5" s="39" t="s">
        <v>14</v>
      </c>
      <c r="B5" s="40" t="s">
        <v>15</v>
      </c>
      <c r="C5" s="30" t="s">
        <v>0</v>
      </c>
      <c r="D5" s="30" t="s">
        <v>13</v>
      </c>
      <c r="E5" s="30" t="s">
        <v>12</v>
      </c>
      <c r="F5" s="30" t="s">
        <v>31</v>
      </c>
      <c r="G5" s="30" t="s">
        <v>1</v>
      </c>
      <c r="H5" s="30" t="s">
        <v>2</v>
      </c>
      <c r="I5" s="30" t="s">
        <v>3</v>
      </c>
      <c r="J5" s="30" t="s">
        <v>10</v>
      </c>
      <c r="K5" s="31" t="s">
        <v>11</v>
      </c>
      <c r="L5" s="30" t="s">
        <v>32</v>
      </c>
    </row>
    <row r="6" spans="1:12" ht="13.5" thickBot="1" x14ac:dyDescent="0.25">
      <c r="A6" s="45">
        <v>1</v>
      </c>
      <c r="B6" s="46">
        <v>1</v>
      </c>
      <c r="C6" s="47" t="s">
        <v>20</v>
      </c>
      <c r="D6" s="48" t="s">
        <v>54</v>
      </c>
      <c r="E6" s="48"/>
      <c r="F6" s="48"/>
      <c r="G6" s="48"/>
      <c r="H6" s="48"/>
      <c r="I6" s="48"/>
      <c r="J6" s="48"/>
      <c r="K6" s="49"/>
      <c r="L6" s="48"/>
    </row>
    <row r="7" spans="1:12" ht="15" x14ac:dyDescent="0.25">
      <c r="A7" s="15"/>
      <c r="B7" s="16"/>
      <c r="C7" s="17"/>
      <c r="D7" s="50" t="s">
        <v>21</v>
      </c>
      <c r="E7" s="33"/>
      <c r="F7" s="34"/>
      <c r="G7" s="34"/>
      <c r="H7" s="34"/>
      <c r="I7" s="34"/>
      <c r="J7" s="34"/>
      <c r="K7" s="35"/>
      <c r="L7" s="34"/>
    </row>
    <row r="8" spans="1:12" ht="15" x14ac:dyDescent="0.25">
      <c r="A8" s="18"/>
      <c r="B8" s="12"/>
      <c r="C8" s="8"/>
      <c r="D8" s="51" t="s">
        <v>25</v>
      </c>
      <c r="E8" s="60" t="s">
        <v>62</v>
      </c>
      <c r="F8" s="61">
        <v>100</v>
      </c>
      <c r="G8" s="51">
        <v>18</v>
      </c>
      <c r="H8" s="51">
        <v>15.7</v>
      </c>
      <c r="I8" s="63">
        <v>8.9</v>
      </c>
      <c r="J8" s="51">
        <v>146.56</v>
      </c>
      <c r="K8" s="63">
        <v>637</v>
      </c>
      <c r="L8" s="62">
        <v>38.799999999999997</v>
      </c>
    </row>
    <row r="9" spans="1:12" ht="15" x14ac:dyDescent="0.25">
      <c r="A9" s="18"/>
      <c r="B9" s="12"/>
      <c r="C9" s="8"/>
      <c r="D9" s="51" t="s">
        <v>26</v>
      </c>
      <c r="E9" s="60" t="s">
        <v>36</v>
      </c>
      <c r="F9" s="64">
        <v>150</v>
      </c>
      <c r="G9" s="51">
        <v>5.4</v>
      </c>
      <c r="H9" s="51">
        <v>9.15</v>
      </c>
      <c r="I9" s="63">
        <v>35.549999999999997</v>
      </c>
      <c r="J9" s="51">
        <v>244.5</v>
      </c>
      <c r="K9" s="63">
        <v>413</v>
      </c>
      <c r="L9" s="62">
        <v>6.1</v>
      </c>
    </row>
    <row r="10" spans="1:12" ht="15" x14ac:dyDescent="0.25">
      <c r="A10" s="18"/>
      <c r="B10" s="12"/>
      <c r="C10" s="8"/>
      <c r="D10" s="52" t="s">
        <v>22</v>
      </c>
      <c r="E10" s="60" t="s">
        <v>63</v>
      </c>
      <c r="F10" s="65">
        <v>200</v>
      </c>
      <c r="G10" s="66">
        <v>0.2</v>
      </c>
      <c r="H10" s="66">
        <v>0.2</v>
      </c>
      <c r="I10" s="62">
        <v>15</v>
      </c>
      <c r="J10" s="66">
        <v>58</v>
      </c>
      <c r="K10" s="62">
        <v>943</v>
      </c>
      <c r="L10" s="66">
        <v>1.57</v>
      </c>
    </row>
    <row r="11" spans="1:12" ht="15" x14ac:dyDescent="0.25">
      <c r="A11" s="18"/>
      <c r="B11" s="12"/>
      <c r="C11" s="8"/>
      <c r="D11" s="52" t="s">
        <v>98</v>
      </c>
      <c r="E11" s="60" t="s">
        <v>90</v>
      </c>
      <c r="F11" s="68">
        <v>20</v>
      </c>
      <c r="G11" s="69">
        <v>1.3</v>
      </c>
      <c r="H11" s="69">
        <v>0.2</v>
      </c>
      <c r="I11" s="69">
        <v>9.4</v>
      </c>
      <c r="J11" s="69">
        <v>44</v>
      </c>
      <c r="K11" s="69"/>
      <c r="L11" s="62">
        <v>1.53</v>
      </c>
    </row>
    <row r="12" spans="1:12" ht="15" x14ac:dyDescent="0.25">
      <c r="A12" s="18"/>
      <c r="B12" s="12"/>
      <c r="C12" s="8"/>
      <c r="D12" s="52" t="s">
        <v>55</v>
      </c>
      <c r="E12" s="70" t="s">
        <v>64</v>
      </c>
      <c r="F12" s="65">
        <v>150</v>
      </c>
      <c r="G12" s="66">
        <v>0.79</v>
      </c>
      <c r="H12" s="66">
        <v>0.79</v>
      </c>
      <c r="I12" s="62">
        <v>29.29</v>
      </c>
      <c r="J12" s="66">
        <v>44</v>
      </c>
      <c r="K12" s="62"/>
      <c r="L12" s="66">
        <v>32</v>
      </c>
    </row>
    <row r="13" spans="1:12" ht="15" x14ac:dyDescent="0.25">
      <c r="A13" s="18"/>
      <c r="B13" s="12"/>
      <c r="C13" s="8"/>
      <c r="D13" s="5" t="s">
        <v>56</v>
      </c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18"/>
      <c r="B14" s="12"/>
      <c r="C14" s="8"/>
      <c r="D14" s="5" t="s">
        <v>57</v>
      </c>
      <c r="E14" s="36"/>
      <c r="F14" s="37"/>
      <c r="G14" s="37"/>
      <c r="H14" s="37"/>
      <c r="I14" s="37"/>
      <c r="J14" s="37"/>
      <c r="K14" s="38"/>
      <c r="L14" s="37"/>
    </row>
    <row r="15" spans="1:12" ht="15" x14ac:dyDescent="0.25">
      <c r="A15" s="19"/>
      <c r="B15" s="14"/>
      <c r="C15" s="6"/>
      <c r="D15" s="114" t="s">
        <v>30</v>
      </c>
      <c r="E15" s="53"/>
      <c r="F15" s="71">
        <f>SUM(F8:F12)</f>
        <v>620</v>
      </c>
      <c r="G15" s="71">
        <f>SUM(G8:G12)</f>
        <v>25.689999999999998</v>
      </c>
      <c r="H15" s="71">
        <f>SUM(H8:H12)</f>
        <v>26.04</v>
      </c>
      <c r="I15" s="71">
        <f>SUM(I8:I12)</f>
        <v>98.139999999999986</v>
      </c>
      <c r="J15" s="71">
        <f>SUM(J8:J12)</f>
        <v>537.05999999999995</v>
      </c>
      <c r="K15" s="72"/>
      <c r="L15" s="73">
        <f>SUM(L8:L12)</f>
        <v>80</v>
      </c>
    </row>
    <row r="16" spans="1:12" ht="15.75" thickBot="1" x14ac:dyDescent="0.3">
      <c r="A16" s="18"/>
      <c r="B16" s="12"/>
      <c r="C16" s="8" t="s">
        <v>58</v>
      </c>
      <c r="D16" s="114" t="s">
        <v>59</v>
      </c>
      <c r="E16" s="53"/>
      <c r="F16" s="54"/>
      <c r="G16" s="54"/>
      <c r="H16" s="54"/>
      <c r="I16" s="54"/>
      <c r="J16" s="54"/>
      <c r="K16" s="55"/>
      <c r="L16" s="54"/>
    </row>
    <row r="17" spans="1:12" ht="15" x14ac:dyDescent="0.25">
      <c r="A17" s="20">
        <v>1</v>
      </c>
      <c r="B17" s="10">
        <v>1</v>
      </c>
      <c r="C17" s="7" t="s">
        <v>23</v>
      </c>
      <c r="D17" s="52" t="s">
        <v>24</v>
      </c>
      <c r="E17" s="74" t="s">
        <v>65</v>
      </c>
      <c r="F17" s="75">
        <v>60</v>
      </c>
      <c r="G17" s="67">
        <v>1.33</v>
      </c>
      <c r="H17" s="67">
        <v>0.16</v>
      </c>
      <c r="I17" s="77">
        <v>2.2799999999999998</v>
      </c>
      <c r="J17" s="67">
        <v>13.4</v>
      </c>
      <c r="K17" s="58"/>
      <c r="L17" s="78">
        <v>12.26</v>
      </c>
    </row>
    <row r="18" spans="1:12" ht="15" x14ac:dyDescent="0.25">
      <c r="A18" s="18"/>
      <c r="B18" s="12"/>
      <c r="C18" s="8"/>
      <c r="D18" s="52" t="s">
        <v>60</v>
      </c>
      <c r="E18" s="74" t="s">
        <v>49</v>
      </c>
      <c r="F18" s="76">
        <v>220</v>
      </c>
      <c r="G18" s="67">
        <v>6.7</v>
      </c>
      <c r="H18" s="67">
        <v>5.0999999999999996</v>
      </c>
      <c r="I18" s="77">
        <v>18.399999999999999</v>
      </c>
      <c r="J18" s="67">
        <v>240</v>
      </c>
      <c r="K18" s="58">
        <v>204</v>
      </c>
      <c r="L18" s="79">
        <v>19.739999999999998</v>
      </c>
    </row>
    <row r="19" spans="1:12" ht="15" x14ac:dyDescent="0.25">
      <c r="A19" s="18"/>
      <c r="B19" s="12"/>
      <c r="C19" s="8"/>
      <c r="D19" s="52" t="s">
        <v>25</v>
      </c>
      <c r="E19" s="60" t="s">
        <v>62</v>
      </c>
      <c r="F19" s="61">
        <v>100</v>
      </c>
      <c r="G19" s="51">
        <v>18</v>
      </c>
      <c r="H19" s="51">
        <v>15.31</v>
      </c>
      <c r="I19" s="63">
        <v>0.8</v>
      </c>
      <c r="J19" s="51">
        <v>146.56</v>
      </c>
      <c r="K19" s="58">
        <v>637</v>
      </c>
      <c r="L19" s="62">
        <v>38.799999999999997</v>
      </c>
    </row>
    <row r="20" spans="1:12" ht="15" x14ac:dyDescent="0.25">
      <c r="A20" s="18"/>
      <c r="B20" s="12"/>
      <c r="C20" s="8"/>
      <c r="D20" s="52" t="s">
        <v>26</v>
      </c>
      <c r="E20" s="60" t="s">
        <v>36</v>
      </c>
      <c r="F20" s="64">
        <v>150</v>
      </c>
      <c r="G20" s="51">
        <v>5.4</v>
      </c>
      <c r="H20" s="51">
        <v>4.37</v>
      </c>
      <c r="I20" s="63">
        <v>35.549999999999997</v>
      </c>
      <c r="J20" s="51">
        <v>206.24</v>
      </c>
      <c r="K20" s="58">
        <v>413</v>
      </c>
      <c r="L20" s="62">
        <v>6.1</v>
      </c>
    </row>
    <row r="21" spans="1:12" ht="15" x14ac:dyDescent="0.25">
      <c r="A21" s="18"/>
      <c r="B21" s="12"/>
      <c r="C21" s="8"/>
      <c r="D21" s="52" t="s">
        <v>22</v>
      </c>
      <c r="E21" s="136" t="s">
        <v>63</v>
      </c>
      <c r="F21" s="65">
        <v>200</v>
      </c>
      <c r="G21" s="66">
        <v>0.2</v>
      </c>
      <c r="H21" s="66">
        <v>0.2</v>
      </c>
      <c r="I21" s="62">
        <v>15</v>
      </c>
      <c r="J21" s="66">
        <v>58</v>
      </c>
      <c r="K21" s="58">
        <v>943</v>
      </c>
      <c r="L21" s="66">
        <v>1.57</v>
      </c>
    </row>
    <row r="22" spans="1:12" ht="15" x14ac:dyDescent="0.25">
      <c r="A22" s="18"/>
      <c r="B22" s="12"/>
      <c r="C22" s="8"/>
      <c r="D22" s="52" t="s">
        <v>98</v>
      </c>
      <c r="E22" s="60" t="s">
        <v>90</v>
      </c>
      <c r="F22" s="68">
        <v>20</v>
      </c>
      <c r="G22" s="69">
        <v>1.3</v>
      </c>
      <c r="H22" s="69">
        <v>0.2</v>
      </c>
      <c r="I22" s="69">
        <v>9.4</v>
      </c>
      <c r="J22" s="69">
        <v>44</v>
      </c>
      <c r="K22" s="58"/>
      <c r="L22" s="62">
        <v>1.53</v>
      </c>
    </row>
    <row r="23" spans="1:12" ht="15" x14ac:dyDescent="0.25">
      <c r="A23" s="18"/>
      <c r="B23" s="12"/>
      <c r="C23" s="8"/>
      <c r="D23" s="51" t="s">
        <v>61</v>
      </c>
      <c r="E23" s="56"/>
      <c r="F23" s="57"/>
      <c r="G23" s="57"/>
      <c r="H23" s="57"/>
      <c r="I23" s="57"/>
      <c r="J23" s="57"/>
      <c r="K23" s="58"/>
      <c r="L23" s="57"/>
    </row>
    <row r="24" spans="1:12" ht="15" x14ac:dyDescent="0.25">
      <c r="A24" s="18"/>
      <c r="B24" s="12"/>
      <c r="C24" s="8"/>
      <c r="D24" s="115" t="s">
        <v>57</v>
      </c>
      <c r="E24" s="56"/>
      <c r="F24" s="80"/>
      <c r="G24" s="57"/>
      <c r="H24" s="57"/>
      <c r="I24" s="57"/>
      <c r="J24" s="57"/>
      <c r="K24" s="58"/>
      <c r="L24" s="57"/>
    </row>
    <row r="25" spans="1:12" ht="15" x14ac:dyDescent="0.25">
      <c r="A25" s="19"/>
      <c r="B25" s="14"/>
      <c r="C25" s="6"/>
      <c r="D25" s="114" t="s">
        <v>30</v>
      </c>
      <c r="E25" s="53"/>
      <c r="F25" s="100">
        <f>SUM(F17:F22)</f>
        <v>750</v>
      </c>
      <c r="G25" s="71">
        <f>SUM(G17:G24)</f>
        <v>32.93</v>
      </c>
      <c r="H25" s="71">
        <f>SUM(H17:H24)</f>
        <v>25.34</v>
      </c>
      <c r="I25" s="71">
        <f>SUM(I17:I24)</f>
        <v>81.430000000000007</v>
      </c>
      <c r="J25" s="71">
        <f>SUM(J17:J24)</f>
        <v>708.2</v>
      </c>
      <c r="K25" s="72"/>
      <c r="L25" s="71">
        <f>SUM(L17:L24)</f>
        <v>79.999999999999986</v>
      </c>
    </row>
    <row r="26" spans="1:12" ht="15.75" thickBot="1" x14ac:dyDescent="0.25">
      <c r="A26" s="23"/>
      <c r="B26" s="24"/>
      <c r="C26" s="147" t="s">
        <v>4</v>
      </c>
      <c r="D26" s="148"/>
      <c r="E26" s="25"/>
      <c r="F26" s="26">
        <f>F15+F25</f>
        <v>1370</v>
      </c>
      <c r="G26" s="26">
        <f>G15+G25</f>
        <v>58.62</v>
      </c>
      <c r="H26" s="26">
        <f>H15+H25</f>
        <v>51.379999999999995</v>
      </c>
      <c r="I26" s="26">
        <f>I15+I25</f>
        <v>179.57</v>
      </c>
      <c r="J26" s="26">
        <f>J15+J25</f>
        <v>1245.26</v>
      </c>
      <c r="K26" s="26"/>
      <c r="L26" s="26">
        <f>L15+L25</f>
        <v>160</v>
      </c>
    </row>
    <row r="27" spans="1:12" ht="15.75" thickBot="1" x14ac:dyDescent="0.25">
      <c r="A27" s="85">
        <v>1</v>
      </c>
      <c r="B27" s="85">
        <v>2</v>
      </c>
      <c r="C27" s="86" t="s">
        <v>20</v>
      </c>
      <c r="D27" s="87" t="s">
        <v>54</v>
      </c>
      <c r="E27" s="82"/>
      <c r="F27" s="83"/>
      <c r="G27" s="83"/>
      <c r="H27" s="83"/>
      <c r="I27" s="83"/>
      <c r="J27" s="83"/>
      <c r="K27" s="84"/>
      <c r="L27" s="83"/>
    </row>
    <row r="28" spans="1:12" ht="15" x14ac:dyDescent="0.25">
      <c r="A28" s="11"/>
      <c r="B28" s="12"/>
      <c r="C28" s="8"/>
      <c r="D28" s="59" t="s">
        <v>21</v>
      </c>
      <c r="E28" s="116"/>
      <c r="F28" s="117"/>
      <c r="G28" s="117"/>
      <c r="H28" s="117"/>
      <c r="I28" s="117"/>
      <c r="J28" s="117"/>
      <c r="K28" s="118"/>
      <c r="L28" s="117"/>
    </row>
    <row r="29" spans="1:12" ht="15" x14ac:dyDescent="0.25">
      <c r="A29" s="11"/>
      <c r="B29" s="12"/>
      <c r="C29" s="8"/>
      <c r="D29" s="115" t="s">
        <v>25</v>
      </c>
      <c r="E29" s="60" t="s">
        <v>39</v>
      </c>
      <c r="F29" s="91" t="s">
        <v>92</v>
      </c>
      <c r="G29" s="62">
        <v>17.3</v>
      </c>
      <c r="H29" s="62">
        <v>19</v>
      </c>
      <c r="I29" s="95">
        <v>30.13</v>
      </c>
      <c r="J29" s="62">
        <v>401.2</v>
      </c>
      <c r="K29" s="58">
        <v>463</v>
      </c>
      <c r="L29" s="62">
        <v>59.43</v>
      </c>
    </row>
    <row r="30" spans="1:12" ht="15" x14ac:dyDescent="0.25">
      <c r="A30" s="11"/>
      <c r="B30" s="12"/>
      <c r="C30" s="8"/>
      <c r="D30" s="119" t="s">
        <v>26</v>
      </c>
      <c r="E30" s="60"/>
      <c r="F30" s="91"/>
      <c r="G30" s="66"/>
      <c r="H30" s="66"/>
      <c r="I30" s="62"/>
      <c r="J30" s="66"/>
      <c r="K30" s="58"/>
      <c r="L30" s="62"/>
    </row>
    <row r="31" spans="1:12" ht="15" x14ac:dyDescent="0.25">
      <c r="A31" s="11"/>
      <c r="B31" s="12"/>
      <c r="C31" s="8"/>
      <c r="D31" s="119" t="s">
        <v>22</v>
      </c>
      <c r="E31" s="60" t="s">
        <v>63</v>
      </c>
      <c r="F31" s="65">
        <v>200</v>
      </c>
      <c r="G31" s="66">
        <v>0.2</v>
      </c>
      <c r="H31" s="66">
        <v>0.2</v>
      </c>
      <c r="I31" s="62">
        <v>15</v>
      </c>
      <c r="J31" s="66">
        <v>58</v>
      </c>
      <c r="K31" s="58">
        <v>943</v>
      </c>
      <c r="L31" s="66">
        <v>1.57</v>
      </c>
    </row>
    <row r="32" spans="1:12" ht="15" x14ac:dyDescent="0.25">
      <c r="A32" s="11"/>
      <c r="B32" s="12"/>
      <c r="C32" s="8"/>
      <c r="D32" s="119" t="s">
        <v>66</v>
      </c>
      <c r="E32" s="74"/>
      <c r="F32" s="92"/>
      <c r="G32" s="69"/>
      <c r="H32" s="69"/>
      <c r="I32" s="69"/>
      <c r="J32" s="69"/>
      <c r="K32" s="58"/>
      <c r="L32" s="62"/>
    </row>
    <row r="33" spans="1:12" ht="15" x14ac:dyDescent="0.25">
      <c r="A33" s="11"/>
      <c r="B33" s="12"/>
      <c r="C33" s="8"/>
      <c r="D33" s="115" t="s">
        <v>55</v>
      </c>
      <c r="E33" s="70"/>
      <c r="F33" s="65"/>
      <c r="G33" s="66"/>
      <c r="H33" s="66"/>
      <c r="I33" s="62"/>
      <c r="J33" s="66"/>
      <c r="K33" s="58"/>
      <c r="L33" s="66"/>
    </row>
    <row r="34" spans="1:12" ht="15" x14ac:dyDescent="0.25">
      <c r="A34" s="11"/>
      <c r="B34" s="12"/>
      <c r="C34" s="8"/>
      <c r="D34" s="115" t="s">
        <v>67</v>
      </c>
      <c r="E34" s="70"/>
      <c r="F34" s="65"/>
      <c r="G34" s="66"/>
      <c r="H34" s="66"/>
      <c r="I34" s="62"/>
      <c r="J34" s="66"/>
      <c r="K34" s="58"/>
      <c r="L34" s="66"/>
    </row>
    <row r="35" spans="1:12" ht="15.75" thickBot="1" x14ac:dyDescent="0.3">
      <c r="A35" s="11"/>
      <c r="B35" s="12"/>
      <c r="C35" s="8"/>
      <c r="D35" s="140" t="s">
        <v>96</v>
      </c>
      <c r="E35" s="89" t="s">
        <v>68</v>
      </c>
      <c r="F35" s="93">
        <v>200</v>
      </c>
      <c r="G35" s="94">
        <v>0.4</v>
      </c>
      <c r="H35" s="94">
        <v>0.1</v>
      </c>
      <c r="I35" s="96">
        <v>23</v>
      </c>
      <c r="J35" s="94">
        <v>122</v>
      </c>
      <c r="K35" s="58"/>
      <c r="L35" s="97">
        <v>19</v>
      </c>
    </row>
    <row r="36" spans="1:12" ht="15" x14ac:dyDescent="0.25">
      <c r="A36" s="13"/>
      <c r="B36" s="14"/>
      <c r="C36" s="6"/>
      <c r="D36" s="114" t="s">
        <v>30</v>
      </c>
      <c r="E36" s="70"/>
      <c r="F36" s="73">
        <f>SUM(F29+F31+F35)</f>
        <v>530</v>
      </c>
      <c r="G36" s="71">
        <f>SUM(G28:G35)</f>
        <v>17.899999999999999</v>
      </c>
      <c r="H36" s="73">
        <f>SUM(H29:H35)</f>
        <v>19.3</v>
      </c>
      <c r="I36" s="73">
        <f>SUM(I28:I35)</f>
        <v>68.13</v>
      </c>
      <c r="J36" s="73">
        <f>SUM(J29:J35)</f>
        <v>581.20000000000005</v>
      </c>
      <c r="K36" s="72"/>
      <c r="L36" s="73">
        <f>SUM(L29+L31+L35)</f>
        <v>80</v>
      </c>
    </row>
    <row r="37" spans="1:12" ht="15" x14ac:dyDescent="0.25">
      <c r="A37" s="11"/>
      <c r="B37" s="12"/>
      <c r="C37" s="90" t="s">
        <v>69</v>
      </c>
      <c r="D37" s="114" t="s">
        <v>59</v>
      </c>
      <c r="E37" s="70"/>
      <c r="F37" s="54"/>
      <c r="G37" s="54"/>
      <c r="H37" s="54"/>
      <c r="I37" s="54"/>
      <c r="J37" s="54"/>
      <c r="K37" s="55"/>
      <c r="L37" s="54"/>
    </row>
    <row r="38" spans="1:12" ht="15" x14ac:dyDescent="0.25">
      <c r="A38" s="10">
        <v>1</v>
      </c>
      <c r="B38" s="10">
        <v>2</v>
      </c>
      <c r="C38" s="7" t="s">
        <v>23</v>
      </c>
      <c r="D38" s="52" t="s">
        <v>24</v>
      </c>
      <c r="E38" s="56"/>
      <c r="F38" s="57"/>
      <c r="G38" s="57"/>
      <c r="H38" s="57"/>
      <c r="I38" s="57"/>
      <c r="J38" s="57"/>
      <c r="K38" s="58"/>
      <c r="L38" s="57"/>
    </row>
    <row r="39" spans="1:12" ht="15" x14ac:dyDescent="0.25">
      <c r="A39" s="11"/>
      <c r="B39" s="12"/>
      <c r="C39" s="8"/>
      <c r="D39" s="119" t="s">
        <v>21</v>
      </c>
      <c r="E39" s="74" t="s">
        <v>70</v>
      </c>
      <c r="F39" s="76">
        <v>230</v>
      </c>
      <c r="G39" s="67">
        <v>6.5</v>
      </c>
      <c r="H39" s="67">
        <v>9.33</v>
      </c>
      <c r="I39" s="67">
        <v>13.5</v>
      </c>
      <c r="J39" s="77">
        <v>254</v>
      </c>
      <c r="K39" s="58">
        <v>170</v>
      </c>
      <c r="L39" s="79">
        <v>21.21</v>
      </c>
    </row>
    <row r="40" spans="1:12" ht="15" x14ac:dyDescent="0.25">
      <c r="A40" s="11"/>
      <c r="B40" s="12"/>
      <c r="C40" s="8"/>
      <c r="D40" s="52" t="s">
        <v>25</v>
      </c>
      <c r="E40" s="60" t="s">
        <v>93</v>
      </c>
      <c r="F40" s="61">
        <v>250</v>
      </c>
      <c r="G40" s="51">
        <v>18.239999999999998</v>
      </c>
      <c r="H40" s="51">
        <v>9.4700000000000006</v>
      </c>
      <c r="I40" s="51">
        <v>22.8</v>
      </c>
      <c r="J40" s="63">
        <v>353.1</v>
      </c>
      <c r="K40" s="58">
        <v>590</v>
      </c>
      <c r="L40" s="62">
        <v>55.69</v>
      </c>
    </row>
    <row r="41" spans="1:12" ht="15" x14ac:dyDescent="0.25">
      <c r="A41" s="11"/>
      <c r="B41" s="12"/>
      <c r="C41" s="8"/>
      <c r="D41" s="52" t="s">
        <v>26</v>
      </c>
      <c r="E41" s="60"/>
      <c r="F41" s="64"/>
      <c r="G41" s="51"/>
      <c r="H41" s="51"/>
      <c r="I41" s="51"/>
      <c r="J41" s="63"/>
      <c r="K41" s="58"/>
      <c r="L41" s="62"/>
    </row>
    <row r="42" spans="1:12" ht="15" x14ac:dyDescent="0.25">
      <c r="A42" s="11"/>
      <c r="B42" s="12"/>
      <c r="C42" s="8"/>
      <c r="D42" s="119" t="s">
        <v>22</v>
      </c>
      <c r="E42" s="60" t="s">
        <v>63</v>
      </c>
      <c r="F42" s="61">
        <v>200</v>
      </c>
      <c r="G42" s="66">
        <v>0.2</v>
      </c>
      <c r="H42" s="66">
        <v>0</v>
      </c>
      <c r="I42" s="66">
        <v>15</v>
      </c>
      <c r="J42" s="62">
        <v>58</v>
      </c>
      <c r="K42" s="58">
        <v>943</v>
      </c>
      <c r="L42" s="62">
        <v>1.57</v>
      </c>
    </row>
    <row r="43" spans="1:12" ht="15" x14ac:dyDescent="0.25">
      <c r="A43" s="11"/>
      <c r="B43" s="12"/>
      <c r="C43" s="8"/>
      <c r="D43" s="52" t="s">
        <v>98</v>
      </c>
      <c r="E43" s="60" t="s">
        <v>90</v>
      </c>
      <c r="F43" s="68">
        <v>20</v>
      </c>
      <c r="G43" s="69">
        <v>1.3</v>
      </c>
      <c r="H43" s="69">
        <v>0.2</v>
      </c>
      <c r="I43" s="69">
        <v>9.4</v>
      </c>
      <c r="J43" s="69">
        <v>44</v>
      </c>
      <c r="K43" s="58"/>
      <c r="L43" s="62">
        <v>1.53</v>
      </c>
    </row>
    <row r="44" spans="1:12" ht="15" x14ac:dyDescent="0.25">
      <c r="A44" s="11"/>
      <c r="B44" s="12"/>
      <c r="C44" s="8"/>
      <c r="D44" s="115" t="s">
        <v>67</v>
      </c>
      <c r="E44" s="70"/>
      <c r="F44" s="65"/>
      <c r="G44" s="66"/>
      <c r="H44" s="66"/>
      <c r="I44" s="66"/>
      <c r="J44" s="98"/>
      <c r="K44" s="58"/>
      <c r="L44" s="66"/>
    </row>
    <row r="45" spans="1:12" ht="15" x14ac:dyDescent="0.25">
      <c r="A45" s="11"/>
      <c r="B45" s="12"/>
      <c r="C45" s="8"/>
      <c r="D45" s="115" t="s">
        <v>57</v>
      </c>
      <c r="E45" s="56"/>
      <c r="F45" s="57"/>
      <c r="G45" s="57"/>
      <c r="H45" s="57"/>
      <c r="I45" s="57"/>
      <c r="J45" s="57"/>
      <c r="K45" s="58"/>
      <c r="L45" s="57"/>
    </row>
    <row r="46" spans="1:12" ht="15" x14ac:dyDescent="0.25">
      <c r="A46" s="13"/>
      <c r="B46" s="14"/>
      <c r="C46" s="6"/>
      <c r="D46" s="114" t="s">
        <v>30</v>
      </c>
      <c r="E46" s="53"/>
      <c r="F46" s="71">
        <f>SUM(F38:F45)</f>
        <v>700</v>
      </c>
      <c r="G46" s="71">
        <f>SUM(G38:G45)</f>
        <v>26.24</v>
      </c>
      <c r="H46" s="71">
        <f>SUM(H38:H45)</f>
        <v>19</v>
      </c>
      <c r="I46" s="71">
        <f>SUM(I38:I45)</f>
        <v>60.699999999999996</v>
      </c>
      <c r="J46" s="71">
        <f>SUM(J38:J45)</f>
        <v>709.1</v>
      </c>
      <c r="K46" s="72"/>
      <c r="L46" s="71">
        <f>SUM(L38:L45)</f>
        <v>80</v>
      </c>
    </row>
    <row r="47" spans="1:12" ht="15.75" customHeight="1" thickBot="1" x14ac:dyDescent="0.25">
      <c r="A47" s="27"/>
      <c r="B47" s="27"/>
      <c r="C47" s="145" t="s">
        <v>4</v>
      </c>
      <c r="D47" s="146"/>
      <c r="E47" s="25"/>
      <c r="F47" s="99">
        <f>SUM(F36+F46)</f>
        <v>1230</v>
      </c>
      <c r="G47" s="26">
        <f>SUM(G36+G46)</f>
        <v>44.14</v>
      </c>
      <c r="H47" s="99">
        <f>SUM(H36+H46)</f>
        <v>38.299999999999997</v>
      </c>
      <c r="I47" s="99">
        <f>SUM(I36+I46)</f>
        <v>128.82999999999998</v>
      </c>
      <c r="J47" s="99">
        <f>SUM(J36+J46)</f>
        <v>1290.3000000000002</v>
      </c>
      <c r="K47" s="26"/>
      <c r="L47" s="26">
        <f>L36+L46</f>
        <v>160</v>
      </c>
    </row>
    <row r="48" spans="1:12" ht="15.75" customHeight="1" thickBot="1" x14ac:dyDescent="0.25">
      <c r="A48" s="85">
        <v>1</v>
      </c>
      <c r="B48" s="85">
        <v>3</v>
      </c>
      <c r="C48" s="102" t="s">
        <v>72</v>
      </c>
      <c r="D48" s="81" t="s">
        <v>54</v>
      </c>
      <c r="E48" s="82"/>
      <c r="F48" s="101"/>
      <c r="G48" s="83"/>
      <c r="H48" s="101"/>
      <c r="I48" s="101"/>
      <c r="J48" s="101"/>
      <c r="K48" s="84"/>
      <c r="L48" s="83"/>
    </row>
    <row r="49" spans="1:12" ht="15" x14ac:dyDescent="0.25">
      <c r="A49" s="15"/>
      <c r="B49" s="16"/>
      <c r="C49" s="105"/>
      <c r="D49" s="50" t="s">
        <v>21</v>
      </c>
      <c r="E49" s="116"/>
      <c r="F49" s="117"/>
      <c r="G49" s="117"/>
      <c r="H49" s="117"/>
      <c r="I49" s="117"/>
      <c r="J49" s="117"/>
      <c r="K49" s="118"/>
      <c r="L49" s="117"/>
    </row>
    <row r="50" spans="1:12" ht="15" x14ac:dyDescent="0.25">
      <c r="A50" s="18"/>
      <c r="B50" s="12"/>
      <c r="C50" s="120"/>
      <c r="D50" s="115" t="s">
        <v>25</v>
      </c>
      <c r="E50" s="60" t="s">
        <v>94</v>
      </c>
      <c r="F50" s="91" t="s">
        <v>74</v>
      </c>
      <c r="G50" s="62">
        <v>17.29</v>
      </c>
      <c r="H50" s="62">
        <v>15.12</v>
      </c>
      <c r="I50" s="62">
        <v>44.84</v>
      </c>
      <c r="J50" s="62">
        <v>394.4</v>
      </c>
      <c r="K50" s="58">
        <v>601</v>
      </c>
      <c r="L50" s="62">
        <v>46.66</v>
      </c>
    </row>
    <row r="51" spans="1:12" ht="15" x14ac:dyDescent="0.25">
      <c r="A51" s="18"/>
      <c r="B51" s="12"/>
      <c r="C51" s="120"/>
      <c r="D51" s="119" t="s">
        <v>26</v>
      </c>
      <c r="E51" s="60"/>
      <c r="F51" s="91"/>
      <c r="G51" s="66"/>
      <c r="H51" s="66"/>
      <c r="I51" s="62"/>
      <c r="J51" s="66"/>
      <c r="K51" s="58">
        <v>643</v>
      </c>
      <c r="L51" s="62"/>
    </row>
    <row r="52" spans="1:12" ht="15" x14ac:dyDescent="0.25">
      <c r="A52" s="18"/>
      <c r="B52" s="12"/>
      <c r="C52" s="120"/>
      <c r="D52" s="119" t="s">
        <v>22</v>
      </c>
      <c r="E52" s="60" t="s">
        <v>63</v>
      </c>
      <c r="F52" s="65">
        <v>200</v>
      </c>
      <c r="G52" s="66">
        <v>0.2</v>
      </c>
      <c r="H52" s="66">
        <v>0</v>
      </c>
      <c r="I52" s="62">
        <v>15</v>
      </c>
      <c r="J52" s="66">
        <v>58</v>
      </c>
      <c r="K52" s="58"/>
      <c r="L52" s="66">
        <v>1.57</v>
      </c>
    </row>
    <row r="53" spans="1:12" ht="15" x14ac:dyDescent="0.25">
      <c r="A53" s="18"/>
      <c r="B53" s="12"/>
      <c r="C53" s="120"/>
      <c r="D53" s="144" t="s">
        <v>98</v>
      </c>
      <c r="E53" s="60" t="s">
        <v>90</v>
      </c>
      <c r="F53" s="68">
        <v>20</v>
      </c>
      <c r="G53" s="69">
        <v>1.3</v>
      </c>
      <c r="H53" s="69">
        <v>0.2</v>
      </c>
      <c r="I53" s="69">
        <v>9.4</v>
      </c>
      <c r="J53" s="69">
        <v>44</v>
      </c>
      <c r="K53" s="58"/>
      <c r="L53" s="62">
        <v>1.53</v>
      </c>
    </row>
    <row r="54" spans="1:12" ht="15" x14ac:dyDescent="0.25">
      <c r="A54" s="18"/>
      <c r="B54" s="12"/>
      <c r="C54" s="120"/>
      <c r="D54" s="115" t="s">
        <v>73</v>
      </c>
      <c r="E54" s="70" t="s">
        <v>64</v>
      </c>
      <c r="F54" s="65">
        <v>150</v>
      </c>
      <c r="G54" s="66">
        <v>2.88</v>
      </c>
      <c r="H54" s="66">
        <v>0.96</v>
      </c>
      <c r="I54" s="62">
        <v>29.29</v>
      </c>
      <c r="J54" s="66">
        <v>108.6</v>
      </c>
      <c r="K54" s="58"/>
      <c r="L54" s="66">
        <v>30.24</v>
      </c>
    </row>
    <row r="55" spans="1:12" ht="15" x14ac:dyDescent="0.25">
      <c r="A55" s="18"/>
      <c r="B55" s="12"/>
      <c r="C55" s="120"/>
      <c r="D55" s="115" t="s">
        <v>67</v>
      </c>
      <c r="E55" s="56"/>
      <c r="F55" s="57"/>
      <c r="G55" s="57"/>
      <c r="H55" s="66"/>
      <c r="I55" s="62"/>
      <c r="J55" s="66"/>
      <c r="K55" s="58"/>
      <c r="L55" s="57"/>
    </row>
    <row r="56" spans="1:12" ht="15" x14ac:dyDescent="0.25">
      <c r="A56" s="18"/>
      <c r="B56" s="12"/>
      <c r="C56" s="120"/>
      <c r="D56" s="115" t="s">
        <v>57</v>
      </c>
      <c r="E56" s="56"/>
      <c r="F56" s="57"/>
      <c r="G56" s="57"/>
      <c r="H56" s="57"/>
      <c r="I56" s="57"/>
      <c r="J56" s="57"/>
      <c r="K56" s="58"/>
      <c r="L56" s="57"/>
    </row>
    <row r="57" spans="1:12" ht="15" x14ac:dyDescent="0.25">
      <c r="A57" s="19"/>
      <c r="B57" s="14"/>
      <c r="C57" s="59"/>
      <c r="D57" s="114" t="s">
        <v>30</v>
      </c>
      <c r="E57" s="53"/>
      <c r="F57" s="73">
        <f>SUM(F50+F51+F52+F54)</f>
        <v>650</v>
      </c>
      <c r="G57" s="71">
        <f t="shared" ref="G57" si="0">SUM(G49:G56)</f>
        <v>21.669999999999998</v>
      </c>
      <c r="H57" s="71">
        <f t="shared" ref="H57" si="1">SUM(H49:H56)</f>
        <v>16.279999999999998</v>
      </c>
      <c r="I57" s="71">
        <f t="shared" ref="I57" si="2">SUM(I49:I56)</f>
        <v>98.53</v>
      </c>
      <c r="J57" s="71">
        <f t="shared" ref="J57:L57" si="3">SUM(J49:J56)</f>
        <v>605</v>
      </c>
      <c r="K57" s="72"/>
      <c r="L57" s="71">
        <f t="shared" si="3"/>
        <v>80</v>
      </c>
    </row>
    <row r="58" spans="1:12" ht="15" x14ac:dyDescent="0.25">
      <c r="A58" s="18"/>
      <c r="B58" s="12"/>
      <c r="C58" s="121" t="s">
        <v>58</v>
      </c>
      <c r="D58" s="114" t="s">
        <v>59</v>
      </c>
      <c r="E58" s="53"/>
      <c r="F58" s="54"/>
      <c r="G58" s="54"/>
      <c r="H58" s="54"/>
      <c r="I58" s="54"/>
      <c r="J58" s="54"/>
      <c r="K58" s="55"/>
      <c r="L58" s="54"/>
    </row>
    <row r="59" spans="1:12" ht="15" x14ac:dyDescent="0.25">
      <c r="A59" s="20">
        <v>1</v>
      </c>
      <c r="B59" s="10">
        <v>3</v>
      </c>
      <c r="C59" s="122" t="s">
        <v>23</v>
      </c>
      <c r="D59" s="52" t="s">
        <v>24</v>
      </c>
      <c r="E59" s="56"/>
      <c r="F59" s="57"/>
      <c r="G59" s="57"/>
      <c r="H59" s="57"/>
      <c r="I59" s="57"/>
      <c r="J59" s="57"/>
      <c r="K59" s="58"/>
      <c r="L59" s="57"/>
    </row>
    <row r="60" spans="1:12" ht="15" x14ac:dyDescent="0.25">
      <c r="A60" s="18"/>
      <c r="B60" s="12"/>
      <c r="C60" s="120"/>
      <c r="D60" s="119" t="s">
        <v>60</v>
      </c>
      <c r="E60" s="74" t="s">
        <v>75</v>
      </c>
      <c r="F60" s="76">
        <v>230</v>
      </c>
      <c r="G60" s="67">
        <v>7.5</v>
      </c>
      <c r="H60" s="67">
        <v>8.6</v>
      </c>
      <c r="I60" s="77">
        <v>20.5</v>
      </c>
      <c r="J60" s="67">
        <v>213</v>
      </c>
      <c r="K60" s="58">
        <v>197</v>
      </c>
      <c r="L60" s="79">
        <v>20.6</v>
      </c>
    </row>
    <row r="61" spans="1:12" ht="15" x14ac:dyDescent="0.25">
      <c r="A61" s="18"/>
      <c r="B61" s="12"/>
      <c r="C61" s="120"/>
      <c r="D61" s="52" t="s">
        <v>25</v>
      </c>
      <c r="E61" s="60" t="s">
        <v>94</v>
      </c>
      <c r="F61" s="61">
        <v>300</v>
      </c>
      <c r="G61" s="51">
        <v>17.29</v>
      </c>
      <c r="H61" s="51">
        <v>15.22</v>
      </c>
      <c r="I61" s="63">
        <v>44.84</v>
      </c>
      <c r="J61" s="51">
        <v>394.4</v>
      </c>
      <c r="K61" s="58">
        <v>601</v>
      </c>
      <c r="L61" s="62">
        <v>46.66</v>
      </c>
    </row>
    <row r="62" spans="1:12" ht="15" x14ac:dyDescent="0.25">
      <c r="A62" s="18"/>
      <c r="B62" s="12"/>
      <c r="C62" s="120"/>
      <c r="D62" s="52" t="s">
        <v>26</v>
      </c>
      <c r="E62" s="60"/>
      <c r="F62" s="64"/>
      <c r="G62" s="51"/>
      <c r="H62" s="51"/>
      <c r="I62" s="63"/>
      <c r="J62" s="51"/>
      <c r="K62" s="58"/>
      <c r="L62" s="62"/>
    </row>
    <row r="63" spans="1:12" ht="15" x14ac:dyDescent="0.25">
      <c r="A63" s="18"/>
      <c r="B63" s="12"/>
      <c r="C63" s="120"/>
      <c r="D63" s="119" t="s">
        <v>22</v>
      </c>
      <c r="E63" s="60" t="s">
        <v>63</v>
      </c>
      <c r="F63" s="65">
        <v>200</v>
      </c>
      <c r="G63" s="66">
        <v>0.2</v>
      </c>
      <c r="H63" s="66">
        <v>0</v>
      </c>
      <c r="I63" s="62">
        <v>15</v>
      </c>
      <c r="J63" s="66">
        <v>58</v>
      </c>
      <c r="K63" s="58">
        <v>943</v>
      </c>
      <c r="L63" s="66">
        <v>1.57</v>
      </c>
    </row>
    <row r="64" spans="1:12" ht="15" x14ac:dyDescent="0.25">
      <c r="A64" s="18"/>
      <c r="B64" s="12"/>
      <c r="C64" s="120"/>
      <c r="D64" s="52" t="s">
        <v>98</v>
      </c>
      <c r="E64" s="60" t="s">
        <v>90</v>
      </c>
      <c r="F64" s="68">
        <v>30</v>
      </c>
      <c r="G64" s="69">
        <v>1.3</v>
      </c>
      <c r="H64" s="69">
        <v>0.2</v>
      </c>
      <c r="I64" s="69">
        <v>9.4</v>
      </c>
      <c r="J64" s="69">
        <v>44</v>
      </c>
      <c r="K64" s="58"/>
      <c r="L64" s="62">
        <v>2.29</v>
      </c>
    </row>
    <row r="65" spans="1:12" ht="15" x14ac:dyDescent="0.25">
      <c r="A65" s="18"/>
      <c r="B65" s="12"/>
      <c r="C65" s="120"/>
      <c r="D65" s="115" t="s">
        <v>67</v>
      </c>
      <c r="E65" s="56"/>
      <c r="F65" s="57"/>
      <c r="G65" s="57"/>
      <c r="H65" s="57"/>
      <c r="I65" s="57"/>
      <c r="J65" s="57"/>
      <c r="K65" s="58"/>
      <c r="L65" s="57"/>
    </row>
    <row r="66" spans="1:12" ht="15" x14ac:dyDescent="0.25">
      <c r="A66" s="18"/>
      <c r="B66" s="12"/>
      <c r="C66" s="120"/>
      <c r="D66" s="115" t="s">
        <v>57</v>
      </c>
      <c r="E66" s="56" t="s">
        <v>100</v>
      </c>
      <c r="F66" s="57">
        <v>24</v>
      </c>
      <c r="G66" s="57"/>
      <c r="H66" s="57"/>
      <c r="I66" s="57"/>
      <c r="J66" s="57"/>
      <c r="K66" s="58"/>
      <c r="L66" s="57">
        <v>8.8800000000000008</v>
      </c>
    </row>
    <row r="67" spans="1:12" ht="15" x14ac:dyDescent="0.25">
      <c r="A67" s="19"/>
      <c r="B67" s="14"/>
      <c r="C67" s="59"/>
      <c r="D67" s="114" t="s">
        <v>30</v>
      </c>
      <c r="E67" s="53"/>
      <c r="F67" s="71">
        <f>SUM(F59:F66)</f>
        <v>784</v>
      </c>
      <c r="G67" s="71">
        <f>SUM(G59:G66)</f>
        <v>26.29</v>
      </c>
      <c r="H67" s="71">
        <f>SUM(H59:H66)</f>
        <v>24.02</v>
      </c>
      <c r="I67" s="71">
        <f>SUM(I59:I66)</f>
        <v>89.740000000000009</v>
      </c>
      <c r="J67" s="71">
        <f>SUM(J59:J66)</f>
        <v>709.4</v>
      </c>
      <c r="K67" s="72"/>
      <c r="L67" s="73">
        <f>SUM(L60:L66)</f>
        <v>79.999999999999986</v>
      </c>
    </row>
    <row r="68" spans="1:12" ht="15.75" customHeight="1" thickBot="1" x14ac:dyDescent="0.25">
      <c r="A68" s="23"/>
      <c r="B68" s="24"/>
      <c r="C68" s="152" t="s">
        <v>4</v>
      </c>
      <c r="D68" s="151"/>
      <c r="E68" s="103"/>
      <c r="F68" s="104">
        <f>F57+F67</f>
        <v>1434</v>
      </c>
      <c r="G68" s="104">
        <f>G57+G67</f>
        <v>47.959999999999994</v>
      </c>
      <c r="H68" s="104">
        <f>H57+H67</f>
        <v>40.299999999999997</v>
      </c>
      <c r="I68" s="104">
        <f>I57+I67</f>
        <v>188.27</v>
      </c>
      <c r="J68" s="104">
        <f>J57+J67</f>
        <v>1314.4</v>
      </c>
      <c r="K68" s="104"/>
      <c r="L68" s="104">
        <f>L57+L67</f>
        <v>160</v>
      </c>
    </row>
    <row r="69" spans="1:12" ht="15.75" customHeight="1" thickBot="1" x14ac:dyDescent="0.3">
      <c r="A69" s="15">
        <v>1</v>
      </c>
      <c r="B69" s="16">
        <v>4</v>
      </c>
      <c r="C69" s="105" t="s">
        <v>20</v>
      </c>
      <c r="D69" s="106" t="s">
        <v>24</v>
      </c>
      <c r="E69" s="74" t="s">
        <v>76</v>
      </c>
      <c r="F69" s="107">
        <v>60</v>
      </c>
      <c r="G69" s="108">
        <v>1.33</v>
      </c>
      <c r="H69" s="108">
        <v>0.16</v>
      </c>
      <c r="I69" s="109">
        <v>2.2799999999999998</v>
      </c>
      <c r="J69" s="79">
        <v>13.4</v>
      </c>
      <c r="K69" s="84"/>
      <c r="L69" s="79">
        <v>16.420000000000002</v>
      </c>
    </row>
    <row r="70" spans="1:12" ht="15" x14ac:dyDescent="0.25">
      <c r="C70" s="111"/>
      <c r="D70" s="50" t="s">
        <v>21</v>
      </c>
      <c r="E70" s="74"/>
      <c r="F70" s="107"/>
      <c r="G70" s="108"/>
      <c r="H70" s="108"/>
      <c r="I70" s="110"/>
      <c r="J70" s="79"/>
      <c r="K70" s="118"/>
      <c r="L70" s="79"/>
    </row>
    <row r="71" spans="1:12" ht="15" x14ac:dyDescent="0.25">
      <c r="A71" s="18"/>
      <c r="B71" s="12"/>
      <c r="C71" s="120"/>
      <c r="D71" s="115" t="s">
        <v>25</v>
      </c>
      <c r="E71" s="60" t="s">
        <v>40</v>
      </c>
      <c r="F71" s="91" t="s">
        <v>78</v>
      </c>
      <c r="G71" s="62">
        <v>18.63</v>
      </c>
      <c r="H71" s="62">
        <v>20.16</v>
      </c>
      <c r="I71" s="62">
        <v>9</v>
      </c>
      <c r="J71" s="62">
        <v>294.3</v>
      </c>
      <c r="K71" s="58">
        <v>668</v>
      </c>
      <c r="L71" s="62">
        <v>31.32</v>
      </c>
    </row>
    <row r="72" spans="1:12" ht="15" x14ac:dyDescent="0.25">
      <c r="A72" s="18"/>
      <c r="B72" s="12"/>
      <c r="C72" s="120"/>
      <c r="D72" s="119" t="s">
        <v>26</v>
      </c>
      <c r="E72" s="60" t="s">
        <v>36</v>
      </c>
      <c r="F72" s="91" t="s">
        <v>79</v>
      </c>
      <c r="G72" s="66">
        <v>5.0999999999999996</v>
      </c>
      <c r="H72" s="66">
        <v>9.15</v>
      </c>
      <c r="I72" s="62">
        <v>34.200000000000003</v>
      </c>
      <c r="J72" s="66">
        <v>244.5</v>
      </c>
      <c r="K72" s="58">
        <v>413</v>
      </c>
      <c r="L72" s="62">
        <v>6.1</v>
      </c>
    </row>
    <row r="73" spans="1:12" ht="15" x14ac:dyDescent="0.25">
      <c r="A73" s="18"/>
      <c r="B73" s="12"/>
      <c r="C73" s="120"/>
      <c r="D73" s="119" t="s">
        <v>22</v>
      </c>
      <c r="E73" s="60" t="s">
        <v>63</v>
      </c>
      <c r="F73" s="65">
        <v>210</v>
      </c>
      <c r="G73" s="66">
        <v>0.2</v>
      </c>
      <c r="H73" s="66">
        <v>0</v>
      </c>
      <c r="I73" s="62">
        <v>15</v>
      </c>
      <c r="J73" s="66">
        <v>58</v>
      </c>
      <c r="K73" s="58">
        <v>943</v>
      </c>
      <c r="L73" s="66">
        <v>3.87</v>
      </c>
    </row>
    <row r="74" spans="1:12" ht="15" x14ac:dyDescent="0.25">
      <c r="A74" s="18"/>
      <c r="B74" s="12"/>
      <c r="C74" s="120"/>
      <c r="D74" s="143" t="s">
        <v>97</v>
      </c>
      <c r="E74" s="60" t="s">
        <v>90</v>
      </c>
      <c r="F74" s="68">
        <v>30</v>
      </c>
      <c r="G74" s="69">
        <v>1.3</v>
      </c>
      <c r="H74" s="69">
        <v>0.2</v>
      </c>
      <c r="I74" s="69">
        <v>9.4</v>
      </c>
      <c r="J74" s="69">
        <v>44</v>
      </c>
      <c r="K74" s="58"/>
      <c r="L74" s="62">
        <v>2.29</v>
      </c>
    </row>
    <row r="75" spans="1:12" ht="15" x14ac:dyDescent="0.25">
      <c r="A75" s="18"/>
      <c r="B75" s="12"/>
      <c r="C75" s="120"/>
      <c r="D75" s="115" t="s">
        <v>55</v>
      </c>
      <c r="E75" s="70" t="s">
        <v>99</v>
      </c>
      <c r="F75" s="65">
        <v>42</v>
      </c>
      <c r="G75" s="66">
        <v>3.75</v>
      </c>
      <c r="H75" s="66">
        <v>2.1</v>
      </c>
      <c r="I75" s="62">
        <v>54.5</v>
      </c>
      <c r="J75" s="66">
        <v>88.1</v>
      </c>
      <c r="K75" s="58"/>
      <c r="L75" s="66">
        <v>20</v>
      </c>
    </row>
    <row r="76" spans="1:12" ht="15" x14ac:dyDescent="0.25">
      <c r="A76" s="18"/>
      <c r="B76" s="12"/>
      <c r="C76" s="120"/>
      <c r="D76" s="115" t="s">
        <v>67</v>
      </c>
      <c r="E76" s="56"/>
      <c r="F76" s="57"/>
      <c r="G76" s="57"/>
      <c r="H76" s="66"/>
      <c r="I76" s="57"/>
      <c r="J76" s="57"/>
      <c r="K76" s="58"/>
      <c r="L76" s="57"/>
    </row>
    <row r="77" spans="1:12" ht="15" x14ac:dyDescent="0.25">
      <c r="A77" s="18"/>
      <c r="B77" s="12"/>
      <c r="C77" s="120"/>
      <c r="D77" s="115" t="s">
        <v>57</v>
      </c>
      <c r="E77" s="56"/>
      <c r="F77" s="57"/>
      <c r="G77" s="57"/>
      <c r="H77" s="57"/>
      <c r="I77" s="111"/>
      <c r="J77" s="57"/>
      <c r="K77" s="58"/>
      <c r="L77" s="57"/>
    </row>
    <row r="78" spans="1:12" ht="15" x14ac:dyDescent="0.25">
      <c r="A78" s="19"/>
      <c r="B78" s="14"/>
      <c r="C78" s="59"/>
      <c r="D78" s="114" t="s">
        <v>30</v>
      </c>
      <c r="E78" s="53"/>
      <c r="F78" s="73">
        <f>SUM(F69+F70+F71+F72+F73+F74+F75)</f>
        <v>582</v>
      </c>
      <c r="G78" s="123">
        <f>SUM(G69+G70+G71+G72+G74+G75)</f>
        <v>30.110000000000003</v>
      </c>
      <c r="H78" s="123">
        <f>SUM(H69+H70+H71+H72+H73+H74+H75)</f>
        <v>31.77</v>
      </c>
      <c r="I78" s="123">
        <f>SUM(I69+I70+I71+I72+I73+I74+I75)</f>
        <v>124.38000000000001</v>
      </c>
      <c r="J78" s="73">
        <f>SUM(J69+J70+J71+J72+J73+J74+J75)</f>
        <v>742.30000000000007</v>
      </c>
      <c r="K78" s="72"/>
      <c r="L78" s="73">
        <f>SUM(L69+L70+L71+L72+L73+L74+L75)</f>
        <v>80</v>
      </c>
    </row>
    <row r="79" spans="1:12" ht="15.75" thickBot="1" x14ac:dyDescent="0.3">
      <c r="A79" s="18"/>
      <c r="B79" s="12"/>
      <c r="C79" s="121" t="s">
        <v>58</v>
      </c>
      <c r="D79" s="114" t="s">
        <v>59</v>
      </c>
      <c r="E79" s="124"/>
      <c r="F79" s="125"/>
      <c r="G79" s="126"/>
      <c r="H79" s="126"/>
      <c r="I79" s="127"/>
      <c r="J79" s="125"/>
      <c r="K79" s="72"/>
      <c r="L79" s="125"/>
    </row>
    <row r="80" spans="1:12" ht="15" x14ac:dyDescent="0.25">
      <c r="A80" s="20">
        <f>A69</f>
        <v>1</v>
      </c>
      <c r="B80" s="10">
        <f>B69</f>
        <v>4</v>
      </c>
      <c r="C80" s="7" t="s">
        <v>23</v>
      </c>
      <c r="D80" s="52" t="s">
        <v>24</v>
      </c>
      <c r="E80" s="74" t="s">
        <v>76</v>
      </c>
      <c r="F80" s="75">
        <v>60</v>
      </c>
      <c r="G80" s="67">
        <v>1.33</v>
      </c>
      <c r="H80" s="67">
        <v>0.16</v>
      </c>
      <c r="I80" s="77">
        <v>2.2799999999999998</v>
      </c>
      <c r="J80" s="67">
        <v>13.4</v>
      </c>
      <c r="K80" s="38"/>
      <c r="L80" s="78">
        <v>14.26</v>
      </c>
    </row>
    <row r="81" spans="1:12" ht="15" x14ac:dyDescent="0.25">
      <c r="A81" s="18"/>
      <c r="B81" s="12"/>
      <c r="C81" s="8"/>
      <c r="D81" s="119" t="s">
        <v>80</v>
      </c>
      <c r="E81" s="74" t="s">
        <v>81</v>
      </c>
      <c r="F81" s="76">
        <v>220</v>
      </c>
      <c r="G81" s="67">
        <v>10.4</v>
      </c>
      <c r="H81" s="67">
        <v>11.76</v>
      </c>
      <c r="I81" s="77">
        <v>22.4</v>
      </c>
      <c r="J81" s="67">
        <v>194</v>
      </c>
      <c r="K81" s="38">
        <v>206</v>
      </c>
      <c r="L81" s="79">
        <v>13.38</v>
      </c>
    </row>
    <row r="82" spans="1:12" ht="15" x14ac:dyDescent="0.25">
      <c r="A82" s="18"/>
      <c r="B82" s="12"/>
      <c r="C82" s="8"/>
      <c r="D82" s="52" t="s">
        <v>25</v>
      </c>
      <c r="E82" s="60" t="s">
        <v>40</v>
      </c>
      <c r="F82" s="91" t="s">
        <v>78</v>
      </c>
      <c r="G82" s="62">
        <v>18.63</v>
      </c>
      <c r="H82" s="62">
        <v>20.16</v>
      </c>
      <c r="I82" s="62">
        <v>9</v>
      </c>
      <c r="J82" s="62">
        <v>294.3</v>
      </c>
      <c r="K82" s="38">
        <v>668</v>
      </c>
      <c r="L82" s="62">
        <v>31.32</v>
      </c>
    </row>
    <row r="83" spans="1:12" ht="15" x14ac:dyDescent="0.25">
      <c r="A83" s="18"/>
      <c r="B83" s="12"/>
      <c r="C83" s="8"/>
      <c r="D83" s="52" t="s">
        <v>26</v>
      </c>
      <c r="E83" s="60" t="s">
        <v>36</v>
      </c>
      <c r="F83" s="91" t="s">
        <v>79</v>
      </c>
      <c r="G83" s="66">
        <v>5.0999999999999996</v>
      </c>
      <c r="H83" s="66">
        <v>9.15</v>
      </c>
      <c r="I83" s="62">
        <v>34.200000000000003</v>
      </c>
      <c r="J83" s="66">
        <v>244.5</v>
      </c>
      <c r="K83" s="38">
        <v>413</v>
      </c>
      <c r="L83" s="62">
        <v>6.1</v>
      </c>
    </row>
    <row r="84" spans="1:12" ht="15" x14ac:dyDescent="0.25">
      <c r="A84" s="18"/>
      <c r="B84" s="12"/>
      <c r="C84" s="8"/>
      <c r="D84" s="119" t="s">
        <v>22</v>
      </c>
      <c r="E84" s="60" t="s">
        <v>63</v>
      </c>
      <c r="F84" s="65">
        <v>200</v>
      </c>
      <c r="G84" s="66">
        <v>0.2</v>
      </c>
      <c r="H84" s="66">
        <v>0.2</v>
      </c>
      <c r="I84" s="62">
        <v>15</v>
      </c>
      <c r="J84" s="66">
        <v>58</v>
      </c>
      <c r="K84" s="38">
        <v>943</v>
      </c>
      <c r="L84" s="66">
        <v>1.57</v>
      </c>
    </row>
    <row r="85" spans="1:12" ht="15" x14ac:dyDescent="0.25">
      <c r="A85" s="18"/>
      <c r="B85" s="12"/>
      <c r="C85" s="8"/>
      <c r="D85" s="52" t="s">
        <v>98</v>
      </c>
      <c r="E85" s="60" t="s">
        <v>90</v>
      </c>
      <c r="F85" s="68">
        <v>29</v>
      </c>
      <c r="G85" s="69">
        <v>1.3</v>
      </c>
      <c r="H85" s="69">
        <v>0.2</v>
      </c>
      <c r="I85" s="69">
        <v>9.4</v>
      </c>
      <c r="J85" s="69">
        <v>44</v>
      </c>
      <c r="K85" s="38"/>
      <c r="L85" s="62">
        <v>2.19</v>
      </c>
    </row>
    <row r="86" spans="1:12" ht="15" x14ac:dyDescent="0.25">
      <c r="A86" s="18"/>
      <c r="B86" s="12"/>
      <c r="C86" s="8"/>
      <c r="D86" s="88" t="s">
        <v>67</v>
      </c>
      <c r="E86" s="56" t="s">
        <v>100</v>
      </c>
      <c r="F86" s="65">
        <v>24</v>
      </c>
      <c r="G86" s="66"/>
      <c r="H86" s="66"/>
      <c r="I86" s="98"/>
      <c r="J86" s="66"/>
      <c r="K86" s="38"/>
      <c r="L86" s="66">
        <v>8.8800000000000008</v>
      </c>
    </row>
    <row r="87" spans="1:12" ht="15" x14ac:dyDescent="0.25">
      <c r="A87" s="18"/>
      <c r="B87" s="12"/>
      <c r="C87" s="8"/>
      <c r="D87" s="5"/>
      <c r="E87" s="36"/>
      <c r="F87" s="37"/>
      <c r="G87" s="37"/>
      <c r="H87" s="37"/>
      <c r="I87" s="37"/>
      <c r="J87" s="37"/>
      <c r="K87" s="38"/>
      <c r="L87" s="37"/>
    </row>
    <row r="88" spans="1:12" ht="15" x14ac:dyDescent="0.25">
      <c r="A88" s="19"/>
      <c r="B88" s="14"/>
      <c r="C88" s="6"/>
      <c r="D88" s="114" t="s">
        <v>30</v>
      </c>
      <c r="E88" s="53"/>
      <c r="F88" s="128">
        <f>SUM(F80+F81+F82+F83+F84+F85+F86)</f>
        <v>773</v>
      </c>
      <c r="G88" s="71">
        <f>SUM(G80:G87)</f>
        <v>36.96</v>
      </c>
      <c r="H88" s="71">
        <f>SUM(H80:H87)</f>
        <v>41.63</v>
      </c>
      <c r="I88" s="71">
        <f>SUM(I80:I87)</f>
        <v>92.28</v>
      </c>
      <c r="J88" s="71">
        <f>SUM(J80:J87)</f>
        <v>848.2</v>
      </c>
      <c r="K88" s="72"/>
      <c r="L88" s="73">
        <v>80</v>
      </c>
    </row>
    <row r="89" spans="1:12" ht="15.75" customHeight="1" thickBot="1" x14ac:dyDescent="0.25">
      <c r="A89" s="23"/>
      <c r="B89" s="24"/>
      <c r="C89" s="145" t="s">
        <v>4</v>
      </c>
      <c r="D89" s="146"/>
      <c r="E89" s="112"/>
      <c r="F89" s="113">
        <f>F78+F88</f>
        <v>1355</v>
      </c>
      <c r="G89" s="113">
        <f>G78+G88</f>
        <v>67.070000000000007</v>
      </c>
      <c r="H89" s="113">
        <f>H78+H88</f>
        <v>73.400000000000006</v>
      </c>
      <c r="I89" s="113">
        <f>I78+I88</f>
        <v>216.66000000000003</v>
      </c>
      <c r="J89" s="113">
        <f>J78+J88</f>
        <v>1590.5</v>
      </c>
      <c r="K89" s="113"/>
      <c r="L89" s="113">
        <f>L78+L88</f>
        <v>160</v>
      </c>
    </row>
    <row r="90" spans="1:12" ht="15.75" customHeight="1" thickBot="1" x14ac:dyDescent="0.3">
      <c r="A90" s="15">
        <v>1</v>
      </c>
      <c r="B90" s="16">
        <v>5</v>
      </c>
      <c r="C90" s="17" t="s">
        <v>20</v>
      </c>
      <c r="D90" s="106" t="s">
        <v>24</v>
      </c>
      <c r="E90" s="53"/>
      <c r="F90" s="54"/>
      <c r="G90" s="54"/>
      <c r="H90" s="54"/>
      <c r="I90" s="54"/>
      <c r="J90" s="54"/>
      <c r="K90" s="54"/>
      <c r="L90" s="54"/>
    </row>
    <row r="91" spans="1:12" ht="15" x14ac:dyDescent="0.25">
      <c r="C91" s="2"/>
      <c r="D91" s="50" t="s">
        <v>21</v>
      </c>
      <c r="E91" s="60"/>
      <c r="F91" s="91"/>
      <c r="G91" s="62"/>
      <c r="H91" s="62"/>
      <c r="I91" s="62"/>
      <c r="J91" s="62"/>
      <c r="K91" s="129"/>
      <c r="L91" s="62"/>
    </row>
    <row r="92" spans="1:12" ht="15" x14ac:dyDescent="0.25">
      <c r="A92" s="18"/>
      <c r="B92" s="12"/>
      <c r="C92" s="8"/>
      <c r="D92" s="115" t="s">
        <v>25</v>
      </c>
      <c r="E92" s="60" t="s">
        <v>50</v>
      </c>
      <c r="F92" s="91" t="s">
        <v>78</v>
      </c>
      <c r="G92" s="62">
        <v>9.3000000000000007</v>
      </c>
      <c r="H92" s="62">
        <v>10.53</v>
      </c>
      <c r="I92" s="62">
        <v>14.2</v>
      </c>
      <c r="J92" s="62">
        <v>187</v>
      </c>
      <c r="K92" s="129">
        <v>501</v>
      </c>
      <c r="L92" s="62">
        <v>36.28</v>
      </c>
    </row>
    <row r="93" spans="1:12" ht="15" x14ac:dyDescent="0.25">
      <c r="A93" s="18"/>
      <c r="B93" s="12"/>
      <c r="C93" s="8"/>
      <c r="D93" s="142" t="s">
        <v>26</v>
      </c>
      <c r="E93" s="60" t="s">
        <v>91</v>
      </c>
      <c r="F93" s="91" t="s">
        <v>79</v>
      </c>
      <c r="G93" s="66">
        <v>4.5</v>
      </c>
      <c r="H93" s="66">
        <v>6.75</v>
      </c>
      <c r="I93" s="62">
        <v>22.35</v>
      </c>
      <c r="J93" s="66">
        <v>171</v>
      </c>
      <c r="K93" s="58">
        <v>140</v>
      </c>
      <c r="L93" s="62">
        <v>7.53</v>
      </c>
    </row>
    <row r="94" spans="1:12" ht="15" x14ac:dyDescent="0.25">
      <c r="A94" s="18"/>
      <c r="B94" s="12"/>
      <c r="C94" s="8"/>
      <c r="D94" s="119" t="s">
        <v>22</v>
      </c>
      <c r="E94" s="60" t="s">
        <v>63</v>
      </c>
      <c r="F94" s="65">
        <v>200</v>
      </c>
      <c r="G94" s="66">
        <v>0.2</v>
      </c>
      <c r="H94" s="66">
        <v>0.2</v>
      </c>
      <c r="I94" s="62">
        <v>15</v>
      </c>
      <c r="J94" s="66">
        <v>58</v>
      </c>
      <c r="K94" s="58">
        <v>943</v>
      </c>
      <c r="L94" s="66">
        <v>1.57</v>
      </c>
    </row>
    <row r="95" spans="1:12" ht="15" x14ac:dyDescent="0.25">
      <c r="A95" s="18"/>
      <c r="B95" s="12"/>
      <c r="C95" s="8"/>
      <c r="D95" s="144" t="s">
        <v>97</v>
      </c>
      <c r="E95" s="60" t="s">
        <v>90</v>
      </c>
      <c r="F95" s="68">
        <v>20</v>
      </c>
      <c r="G95" s="69">
        <v>1.3</v>
      </c>
      <c r="H95" s="69">
        <v>0.2</v>
      </c>
      <c r="I95" s="69">
        <v>9.4</v>
      </c>
      <c r="J95" s="69">
        <v>44</v>
      </c>
      <c r="K95" s="58"/>
      <c r="L95" s="62">
        <v>1.53</v>
      </c>
    </row>
    <row r="96" spans="1:12" ht="15" x14ac:dyDescent="0.25">
      <c r="A96" s="18"/>
      <c r="B96" s="12"/>
      <c r="C96" s="8"/>
      <c r="D96" s="115" t="s">
        <v>73</v>
      </c>
      <c r="E96" s="70" t="s">
        <v>64</v>
      </c>
      <c r="F96" s="65">
        <v>196</v>
      </c>
      <c r="G96" s="66">
        <v>3.75</v>
      </c>
      <c r="H96" s="66">
        <v>2.1</v>
      </c>
      <c r="I96" s="62">
        <v>14.5</v>
      </c>
      <c r="J96" s="66">
        <v>88.1</v>
      </c>
      <c r="K96" s="58"/>
      <c r="L96" s="66">
        <v>33.090000000000003</v>
      </c>
    </row>
    <row r="97" spans="1:12" ht="15" x14ac:dyDescent="0.25">
      <c r="A97" s="18"/>
      <c r="B97" s="12"/>
      <c r="C97" s="8"/>
      <c r="D97" s="115" t="s">
        <v>67</v>
      </c>
      <c r="E97" s="56"/>
      <c r="F97" s="57"/>
      <c r="G97" s="57"/>
      <c r="H97" s="57"/>
      <c r="I97" s="57"/>
      <c r="J97" s="57"/>
      <c r="K97" s="58"/>
      <c r="L97" s="57"/>
    </row>
    <row r="98" spans="1:12" ht="15" x14ac:dyDescent="0.25">
      <c r="A98" s="18"/>
      <c r="B98" s="12"/>
      <c r="C98" s="8"/>
      <c r="D98" s="115" t="s">
        <v>57</v>
      </c>
      <c r="E98" s="56"/>
      <c r="F98" s="57"/>
      <c r="G98" s="57"/>
      <c r="H98" s="57"/>
      <c r="I98" s="57"/>
      <c r="J98" s="57"/>
      <c r="K98" s="58"/>
      <c r="L98" s="57"/>
    </row>
    <row r="99" spans="1:12" ht="15" x14ac:dyDescent="0.25">
      <c r="A99" s="19"/>
      <c r="B99" s="14"/>
      <c r="C99" s="6"/>
      <c r="D99" s="114" t="s">
        <v>30</v>
      </c>
      <c r="E99" s="53"/>
      <c r="F99" s="128">
        <f>SUM(F91+F92+F93+F94+F95)</f>
        <v>460</v>
      </c>
      <c r="G99" s="71">
        <f t="shared" ref="G99" si="4">SUM(G91:G98)</f>
        <v>19.05</v>
      </c>
      <c r="H99" s="71">
        <f t="shared" ref="H99" si="5">SUM(H91:H98)</f>
        <v>19.78</v>
      </c>
      <c r="I99" s="71">
        <f t="shared" ref="I99" si="6">SUM(I91:I98)</f>
        <v>75.449999999999989</v>
      </c>
      <c r="J99" s="71">
        <f t="shared" ref="J99:L99" si="7">SUM(J91:J98)</f>
        <v>548.1</v>
      </c>
      <c r="K99" s="72"/>
      <c r="L99" s="71">
        <f t="shared" si="7"/>
        <v>80</v>
      </c>
    </row>
    <row r="100" spans="1:12" ht="15.75" thickBot="1" x14ac:dyDescent="0.3">
      <c r="A100" s="18"/>
      <c r="B100" s="12"/>
      <c r="C100" s="90" t="s">
        <v>58</v>
      </c>
      <c r="D100" s="114" t="s">
        <v>73</v>
      </c>
      <c r="E100" s="53"/>
      <c r="F100" s="128"/>
      <c r="G100" s="71"/>
      <c r="H100" s="71"/>
      <c r="I100" s="71"/>
      <c r="J100" s="71"/>
      <c r="K100" s="72"/>
      <c r="L100" s="71"/>
    </row>
    <row r="101" spans="1:12" ht="15" x14ac:dyDescent="0.25">
      <c r="A101" s="20">
        <f>A90</f>
        <v>1</v>
      </c>
      <c r="B101" s="10">
        <f>B90</f>
        <v>5</v>
      </c>
      <c r="C101" s="7" t="s">
        <v>23</v>
      </c>
      <c r="D101" s="119" t="s">
        <v>24</v>
      </c>
      <c r="E101" s="74" t="s">
        <v>76</v>
      </c>
      <c r="F101" s="75">
        <v>60</v>
      </c>
      <c r="G101" s="67">
        <v>1.33</v>
      </c>
      <c r="H101" s="67">
        <v>0.16</v>
      </c>
      <c r="I101" s="77">
        <v>2.2799999999999998</v>
      </c>
      <c r="J101" s="67">
        <v>19.399999999999999</v>
      </c>
      <c r="K101" s="58"/>
      <c r="L101" s="78">
        <v>16.3</v>
      </c>
    </row>
    <row r="102" spans="1:12" ht="15" x14ac:dyDescent="0.25">
      <c r="A102" s="18"/>
      <c r="B102" s="12"/>
      <c r="C102" s="8"/>
      <c r="D102" s="119" t="s">
        <v>21</v>
      </c>
      <c r="E102" s="74" t="s">
        <v>82</v>
      </c>
      <c r="F102" s="76">
        <v>230</v>
      </c>
      <c r="G102" s="67">
        <v>6.5</v>
      </c>
      <c r="H102" s="67">
        <v>8.4</v>
      </c>
      <c r="I102" s="77">
        <v>10.4</v>
      </c>
      <c r="J102" s="67">
        <v>186</v>
      </c>
      <c r="K102" s="58">
        <v>187</v>
      </c>
      <c r="L102" s="79">
        <v>16.79</v>
      </c>
    </row>
    <row r="103" spans="1:12" ht="15" x14ac:dyDescent="0.25">
      <c r="A103" s="18"/>
      <c r="B103" s="12"/>
      <c r="C103" s="8"/>
      <c r="D103" s="119" t="s">
        <v>25</v>
      </c>
      <c r="E103" s="60" t="s">
        <v>50</v>
      </c>
      <c r="F103" s="91" t="s">
        <v>78</v>
      </c>
      <c r="G103" s="62">
        <v>9.3000000000000007</v>
      </c>
      <c r="H103" s="62">
        <v>10.53</v>
      </c>
      <c r="I103" s="62">
        <v>14.2</v>
      </c>
      <c r="J103" s="62">
        <v>227</v>
      </c>
      <c r="K103" s="58">
        <v>591</v>
      </c>
      <c r="L103" s="62">
        <v>36.28</v>
      </c>
    </row>
    <row r="104" spans="1:12" ht="15" x14ac:dyDescent="0.25">
      <c r="A104" s="18"/>
      <c r="B104" s="12"/>
      <c r="C104" s="8"/>
      <c r="D104" s="119" t="s">
        <v>26</v>
      </c>
      <c r="E104" s="60" t="s">
        <v>91</v>
      </c>
      <c r="F104" s="91" t="s">
        <v>79</v>
      </c>
      <c r="G104" s="66">
        <v>4.5</v>
      </c>
      <c r="H104" s="66">
        <v>6.75</v>
      </c>
      <c r="I104" s="62">
        <v>22.35</v>
      </c>
      <c r="J104" s="66">
        <v>171</v>
      </c>
      <c r="K104" s="58">
        <v>140</v>
      </c>
      <c r="L104" s="62">
        <v>7.53</v>
      </c>
    </row>
    <row r="105" spans="1:12" ht="15" x14ac:dyDescent="0.25">
      <c r="A105" s="18"/>
      <c r="B105" s="12"/>
      <c r="C105" s="8"/>
      <c r="D105" s="119" t="s">
        <v>22</v>
      </c>
      <c r="E105" s="60" t="s">
        <v>63</v>
      </c>
      <c r="F105" s="65">
        <v>200</v>
      </c>
      <c r="G105" s="66">
        <v>0.2</v>
      </c>
      <c r="H105" s="66">
        <v>0.2</v>
      </c>
      <c r="I105" s="62">
        <v>15</v>
      </c>
      <c r="J105" s="66">
        <v>58</v>
      </c>
      <c r="K105" s="58">
        <v>943</v>
      </c>
      <c r="L105" s="66">
        <v>1.57</v>
      </c>
    </row>
    <row r="106" spans="1:12" ht="15" x14ac:dyDescent="0.25">
      <c r="A106" s="18"/>
      <c r="B106" s="12"/>
      <c r="C106" s="8"/>
      <c r="D106" s="144" t="s">
        <v>98</v>
      </c>
      <c r="E106" s="60" t="s">
        <v>90</v>
      </c>
      <c r="F106" s="68">
        <v>20</v>
      </c>
      <c r="G106" s="69">
        <v>1.3</v>
      </c>
      <c r="H106" s="69">
        <v>0.2</v>
      </c>
      <c r="I106" s="69">
        <v>9.4</v>
      </c>
      <c r="J106" s="69">
        <v>44</v>
      </c>
      <c r="K106" s="58"/>
      <c r="L106" s="62">
        <v>1.53</v>
      </c>
    </row>
    <row r="107" spans="1:12" ht="15" x14ac:dyDescent="0.25">
      <c r="A107" s="18"/>
      <c r="B107" s="12"/>
      <c r="C107" s="8"/>
      <c r="D107" s="115" t="s">
        <v>67</v>
      </c>
      <c r="E107" s="56"/>
      <c r="F107" s="57"/>
      <c r="G107" s="57"/>
      <c r="H107" s="57"/>
      <c r="I107" s="57"/>
      <c r="J107" s="57"/>
      <c r="K107" s="58"/>
      <c r="L107" s="57"/>
    </row>
    <row r="108" spans="1:12" ht="15" x14ac:dyDescent="0.25">
      <c r="A108" s="18"/>
      <c r="B108" s="12"/>
      <c r="C108" s="8"/>
      <c r="D108" s="115"/>
      <c r="E108" s="56"/>
      <c r="F108" s="57"/>
      <c r="G108" s="57"/>
      <c r="H108" s="57"/>
      <c r="I108" s="57"/>
      <c r="J108" s="57"/>
      <c r="K108" s="58"/>
      <c r="L108" s="57"/>
    </row>
    <row r="109" spans="1:12" ht="15" x14ac:dyDescent="0.25">
      <c r="A109" s="19"/>
      <c r="B109" s="14"/>
      <c r="C109" s="6"/>
      <c r="D109" s="114" t="s">
        <v>30</v>
      </c>
      <c r="E109" s="53"/>
      <c r="F109" s="128">
        <f>SUM(F101+F102+F103+F104+F105+F106)</f>
        <v>750</v>
      </c>
      <c r="G109" s="71">
        <f>SUM(G101:G108)</f>
        <v>23.130000000000003</v>
      </c>
      <c r="H109" s="71">
        <f>SUM(H101:H108)</f>
        <v>26.24</v>
      </c>
      <c r="I109" s="71">
        <f>SUM(I101:I108)</f>
        <v>73.63000000000001</v>
      </c>
      <c r="J109" s="71">
        <f>SUM(J101:J108)</f>
        <v>705.4</v>
      </c>
      <c r="K109" s="72"/>
      <c r="L109" s="71">
        <f>SUM(L101:L108)</f>
        <v>80</v>
      </c>
    </row>
    <row r="110" spans="1:12" ht="15.75" customHeight="1" thickBot="1" x14ac:dyDescent="0.25">
      <c r="A110" s="23"/>
      <c r="B110" s="24"/>
      <c r="C110" s="145" t="s">
        <v>4</v>
      </c>
      <c r="D110" s="146"/>
      <c r="E110" s="25"/>
      <c r="F110" s="26">
        <f>F99+F109</f>
        <v>1210</v>
      </c>
      <c r="G110" s="26">
        <f>G99+G109</f>
        <v>42.180000000000007</v>
      </c>
      <c r="H110" s="26">
        <f>H99+H109</f>
        <v>46.019999999999996</v>
      </c>
      <c r="I110" s="26">
        <f>I99+I109</f>
        <v>149.07999999999998</v>
      </c>
      <c r="J110" s="26">
        <f>J99+J109</f>
        <v>1253.5</v>
      </c>
      <c r="K110" s="26"/>
      <c r="L110" s="26">
        <f>L99+L109</f>
        <v>160</v>
      </c>
    </row>
    <row r="111" spans="1:12" ht="15.75" customHeight="1" thickBot="1" x14ac:dyDescent="0.3">
      <c r="A111" s="15">
        <v>2</v>
      </c>
      <c r="B111" s="16">
        <v>1</v>
      </c>
      <c r="C111" s="17" t="s">
        <v>20</v>
      </c>
      <c r="D111" s="106" t="s">
        <v>54</v>
      </c>
      <c r="E111" s="82"/>
      <c r="F111" s="83"/>
      <c r="G111" s="83"/>
      <c r="H111" s="83"/>
      <c r="I111" s="83"/>
      <c r="J111" s="83"/>
      <c r="K111" s="84"/>
      <c r="L111" s="83"/>
    </row>
    <row r="112" spans="1:12" ht="15" x14ac:dyDescent="0.25">
      <c r="C112" s="2"/>
      <c r="D112" s="50" t="s">
        <v>21</v>
      </c>
      <c r="E112" s="116"/>
      <c r="F112" s="117"/>
      <c r="G112" s="117"/>
      <c r="H112" s="117"/>
      <c r="I112" s="117"/>
      <c r="J112" s="117"/>
      <c r="K112" s="118"/>
      <c r="L112" s="117"/>
    </row>
    <row r="113" spans="1:12" ht="15" x14ac:dyDescent="0.25">
      <c r="A113" s="18"/>
      <c r="B113" s="12"/>
      <c r="C113" s="8"/>
      <c r="D113" s="140" t="s">
        <v>95</v>
      </c>
      <c r="E113" s="60" t="s">
        <v>42</v>
      </c>
      <c r="F113" s="91" t="s">
        <v>83</v>
      </c>
      <c r="G113" s="62">
        <v>14.7</v>
      </c>
      <c r="H113" s="62">
        <v>9.6</v>
      </c>
      <c r="I113" s="62">
        <v>17.3</v>
      </c>
      <c r="J113" s="62">
        <v>194.5</v>
      </c>
      <c r="K113" s="58">
        <v>3</v>
      </c>
      <c r="L113" s="62">
        <v>18.34</v>
      </c>
    </row>
    <row r="114" spans="1:12" ht="15" x14ac:dyDescent="0.25">
      <c r="A114" s="18"/>
      <c r="B114" s="12"/>
      <c r="C114" s="8"/>
      <c r="D114" s="119" t="s">
        <v>26</v>
      </c>
      <c r="E114" s="60" t="s">
        <v>41</v>
      </c>
      <c r="F114" s="91" t="s">
        <v>84</v>
      </c>
      <c r="G114" s="66">
        <v>2.25</v>
      </c>
      <c r="H114" s="66">
        <v>6</v>
      </c>
      <c r="I114" s="62">
        <v>23.7</v>
      </c>
      <c r="J114" s="66">
        <v>165.5</v>
      </c>
      <c r="K114" s="58" t="s">
        <v>85</v>
      </c>
      <c r="L114" s="62">
        <v>15.73</v>
      </c>
    </row>
    <row r="115" spans="1:12" ht="15" x14ac:dyDescent="0.25">
      <c r="A115" s="18"/>
      <c r="B115" s="12"/>
      <c r="C115" s="8"/>
      <c r="D115" s="119" t="s">
        <v>22</v>
      </c>
      <c r="E115" s="60" t="s">
        <v>63</v>
      </c>
      <c r="F115" s="65">
        <v>200</v>
      </c>
      <c r="G115" s="66">
        <v>0.2</v>
      </c>
      <c r="H115" s="66">
        <v>0.2</v>
      </c>
      <c r="I115" s="62">
        <v>15</v>
      </c>
      <c r="J115" s="66">
        <v>58</v>
      </c>
      <c r="K115" s="58">
        <v>943</v>
      </c>
      <c r="L115" s="66">
        <v>1.57</v>
      </c>
    </row>
    <row r="116" spans="1:12" ht="15" x14ac:dyDescent="0.25">
      <c r="A116" s="18"/>
      <c r="B116" s="12"/>
      <c r="C116" s="8"/>
      <c r="D116" s="144" t="s">
        <v>66</v>
      </c>
      <c r="E116" s="60" t="s">
        <v>38</v>
      </c>
      <c r="F116" s="68">
        <v>20</v>
      </c>
      <c r="G116" s="69">
        <v>1.3</v>
      </c>
      <c r="H116" s="69">
        <v>0.2</v>
      </c>
      <c r="I116" s="69">
        <v>9.4</v>
      </c>
      <c r="J116" s="69">
        <v>44</v>
      </c>
      <c r="K116" s="58"/>
      <c r="L116" s="62">
        <v>2.62</v>
      </c>
    </row>
    <row r="117" spans="1:12" ht="15" x14ac:dyDescent="0.25">
      <c r="A117" s="18"/>
      <c r="B117" s="12"/>
      <c r="C117" s="8"/>
      <c r="D117" s="115" t="s">
        <v>55</v>
      </c>
      <c r="E117" s="70" t="s">
        <v>77</v>
      </c>
      <c r="F117" s="65">
        <v>200</v>
      </c>
      <c r="G117" s="66">
        <v>3.75</v>
      </c>
      <c r="H117" s="66">
        <v>2.1</v>
      </c>
      <c r="I117" s="62">
        <v>14.5</v>
      </c>
      <c r="J117" s="66">
        <v>88.1</v>
      </c>
      <c r="K117" s="58"/>
      <c r="L117" s="66">
        <v>41.74</v>
      </c>
    </row>
    <row r="118" spans="1:12" ht="15" x14ac:dyDescent="0.25">
      <c r="A118" s="18"/>
      <c r="B118" s="12"/>
      <c r="C118" s="8"/>
      <c r="D118" s="115"/>
      <c r="E118" s="56"/>
      <c r="F118" s="57"/>
      <c r="G118" s="57"/>
      <c r="H118" s="57"/>
      <c r="I118" s="57"/>
      <c r="J118" s="57"/>
      <c r="K118" s="58"/>
      <c r="L118" s="57"/>
    </row>
    <row r="119" spans="1:12" ht="15" x14ac:dyDescent="0.25">
      <c r="A119" s="19"/>
      <c r="B119" s="14"/>
      <c r="C119" s="6"/>
      <c r="D119" s="114" t="s">
        <v>30</v>
      </c>
      <c r="E119" s="53"/>
      <c r="F119" s="128">
        <f>SUM(F113+F114+F115+F116+F117)</f>
        <v>660</v>
      </c>
      <c r="G119" s="71">
        <f t="shared" ref="G119:J119" si="8">SUM(G112:G118)</f>
        <v>22.2</v>
      </c>
      <c r="H119" s="71">
        <f t="shared" si="8"/>
        <v>18.099999999999998</v>
      </c>
      <c r="I119" s="71">
        <f t="shared" si="8"/>
        <v>79.900000000000006</v>
      </c>
      <c r="J119" s="71">
        <f t="shared" si="8"/>
        <v>550.1</v>
      </c>
      <c r="K119" s="55"/>
      <c r="L119" s="71">
        <f t="shared" ref="L119" si="9">SUM(L112:L118)</f>
        <v>80</v>
      </c>
    </row>
    <row r="120" spans="1:12" ht="15" x14ac:dyDescent="0.25">
      <c r="A120" s="18"/>
      <c r="B120" s="12"/>
      <c r="C120" s="90" t="s">
        <v>58</v>
      </c>
      <c r="D120" s="114" t="s">
        <v>59</v>
      </c>
      <c r="E120" s="53"/>
      <c r="F120" s="128"/>
      <c r="G120" s="71"/>
      <c r="H120" s="71"/>
      <c r="I120" s="71"/>
      <c r="J120" s="71"/>
      <c r="K120" s="55"/>
      <c r="L120" s="71"/>
    </row>
    <row r="121" spans="1:12" ht="15" x14ac:dyDescent="0.25">
      <c r="A121" s="20">
        <f>A111</f>
        <v>2</v>
      </c>
      <c r="B121" s="10">
        <f>B111</f>
        <v>1</v>
      </c>
      <c r="C121" s="7" t="s">
        <v>23</v>
      </c>
      <c r="D121" s="52" t="s">
        <v>24</v>
      </c>
      <c r="E121" s="56"/>
      <c r="F121" s="57"/>
      <c r="G121" s="57"/>
      <c r="H121" s="57"/>
      <c r="I121" s="57"/>
      <c r="J121" s="57"/>
      <c r="K121" s="58"/>
      <c r="L121" s="57"/>
    </row>
    <row r="122" spans="1:12" ht="15" x14ac:dyDescent="0.25">
      <c r="A122" s="18"/>
      <c r="B122" s="12"/>
      <c r="C122" s="8"/>
      <c r="D122" s="52" t="s">
        <v>21</v>
      </c>
      <c r="E122" s="74" t="s">
        <v>101</v>
      </c>
      <c r="F122" s="76">
        <v>220</v>
      </c>
      <c r="G122" s="67">
        <v>7.5</v>
      </c>
      <c r="H122" s="67">
        <v>8.6</v>
      </c>
      <c r="I122" s="77">
        <v>20.5</v>
      </c>
      <c r="J122" s="67">
        <v>213</v>
      </c>
      <c r="K122" s="58">
        <v>208</v>
      </c>
      <c r="L122" s="79">
        <v>14.28</v>
      </c>
    </row>
    <row r="123" spans="1:12" ht="15" x14ac:dyDescent="0.25">
      <c r="A123" s="18"/>
      <c r="B123" s="12"/>
      <c r="C123" s="8"/>
      <c r="D123" s="52" t="s">
        <v>25</v>
      </c>
      <c r="E123" s="60" t="s">
        <v>94</v>
      </c>
      <c r="F123" s="91" t="s">
        <v>74</v>
      </c>
      <c r="G123" s="62">
        <v>17.53</v>
      </c>
      <c r="H123" s="62">
        <v>14.22</v>
      </c>
      <c r="I123" s="62">
        <v>44.84</v>
      </c>
      <c r="J123" s="62">
        <v>394</v>
      </c>
      <c r="K123" s="58">
        <v>601</v>
      </c>
      <c r="L123" s="62">
        <v>62.62</v>
      </c>
    </row>
    <row r="124" spans="1:12" ht="15" x14ac:dyDescent="0.25">
      <c r="A124" s="18"/>
      <c r="B124" s="12"/>
      <c r="C124" s="8"/>
      <c r="D124" s="52" t="s">
        <v>26</v>
      </c>
      <c r="E124" s="60"/>
      <c r="F124" s="91"/>
      <c r="G124" s="66"/>
      <c r="H124" s="66"/>
      <c r="I124" s="62"/>
      <c r="J124" s="66"/>
      <c r="K124" s="58"/>
      <c r="L124" s="62"/>
    </row>
    <row r="125" spans="1:12" ht="15" x14ac:dyDescent="0.25">
      <c r="A125" s="18"/>
      <c r="B125" s="12"/>
      <c r="C125" s="8"/>
      <c r="D125" s="52" t="s">
        <v>27</v>
      </c>
      <c r="E125" s="60" t="s">
        <v>63</v>
      </c>
      <c r="F125" s="65">
        <v>200</v>
      </c>
      <c r="G125" s="66">
        <v>0.2</v>
      </c>
      <c r="H125" s="66">
        <v>0.2</v>
      </c>
      <c r="I125" s="62">
        <v>15</v>
      </c>
      <c r="J125" s="66">
        <v>58</v>
      </c>
      <c r="K125" s="58">
        <v>943</v>
      </c>
      <c r="L125" s="66">
        <v>1.57</v>
      </c>
    </row>
    <row r="126" spans="1:12" ht="15" x14ac:dyDescent="0.25">
      <c r="A126" s="18"/>
      <c r="B126" s="12"/>
      <c r="C126" s="8"/>
      <c r="D126" s="52" t="s">
        <v>98</v>
      </c>
      <c r="E126" s="60" t="s">
        <v>90</v>
      </c>
      <c r="F126" s="68">
        <v>20</v>
      </c>
      <c r="G126" s="69">
        <v>1.3</v>
      </c>
      <c r="H126" s="69">
        <v>0.2</v>
      </c>
      <c r="I126" s="69">
        <v>9.4</v>
      </c>
      <c r="J126" s="69">
        <v>44</v>
      </c>
      <c r="K126" s="58"/>
      <c r="L126" s="62">
        <v>1.53</v>
      </c>
    </row>
    <row r="127" spans="1:12" ht="15" x14ac:dyDescent="0.25">
      <c r="A127" s="18"/>
      <c r="B127" s="12"/>
      <c r="C127" s="8"/>
      <c r="D127" s="51"/>
      <c r="E127" s="56"/>
      <c r="F127" s="57"/>
      <c r="G127" s="57"/>
      <c r="H127" s="57"/>
      <c r="I127" s="57"/>
      <c r="J127" s="57"/>
      <c r="K127" s="58"/>
      <c r="L127" s="57"/>
    </row>
    <row r="128" spans="1:12" ht="15" x14ac:dyDescent="0.25">
      <c r="A128" s="18"/>
      <c r="B128" s="12"/>
      <c r="C128" s="8"/>
      <c r="D128" s="51"/>
      <c r="E128" s="56"/>
      <c r="F128" s="57"/>
      <c r="G128" s="57"/>
      <c r="H128" s="57"/>
      <c r="I128" s="57"/>
      <c r="J128" s="57"/>
      <c r="K128" s="58"/>
      <c r="L128" s="57"/>
    </row>
    <row r="129" spans="1:12" ht="15" x14ac:dyDescent="0.25">
      <c r="A129" s="19"/>
      <c r="B129" s="14"/>
      <c r="C129" s="6"/>
      <c r="D129" s="114" t="s">
        <v>30</v>
      </c>
      <c r="E129" s="53"/>
      <c r="F129" s="71">
        <f>SUM(F122+F123+F125+F126)</f>
        <v>740</v>
      </c>
      <c r="G129" s="71">
        <f>SUM(G121:G128)</f>
        <v>26.53</v>
      </c>
      <c r="H129" s="71">
        <f>SUM(H121:H128)</f>
        <v>23.22</v>
      </c>
      <c r="I129" s="71">
        <f>SUM(I121:I128)</f>
        <v>89.740000000000009</v>
      </c>
      <c r="J129" s="71">
        <f>SUM(J121:J128)</f>
        <v>709</v>
      </c>
      <c r="K129" s="72"/>
      <c r="L129" s="71">
        <f>SUM(L121:L128)</f>
        <v>79.999999999999986</v>
      </c>
    </row>
    <row r="130" spans="1:12" ht="15.75" thickBot="1" x14ac:dyDescent="0.25">
      <c r="A130" s="23"/>
      <c r="B130" s="24"/>
      <c r="C130" s="145" t="s">
        <v>4</v>
      </c>
      <c r="D130" s="146"/>
      <c r="E130" s="25"/>
      <c r="F130" s="26">
        <f>F119+F129</f>
        <v>1400</v>
      </c>
      <c r="G130" s="26">
        <f>G119+G129</f>
        <v>48.730000000000004</v>
      </c>
      <c r="H130" s="26">
        <f>H119+H129</f>
        <v>41.319999999999993</v>
      </c>
      <c r="I130" s="26">
        <f>I119+I129</f>
        <v>169.64000000000001</v>
      </c>
      <c r="J130" s="26">
        <f>J119+J129</f>
        <v>1259.0999999999999</v>
      </c>
      <c r="K130" s="26"/>
      <c r="L130" s="26">
        <f>L119+L129</f>
        <v>160</v>
      </c>
    </row>
    <row r="131" spans="1:12" ht="15.75" thickBot="1" x14ac:dyDescent="0.3">
      <c r="A131" s="11">
        <v>2</v>
      </c>
      <c r="B131" s="12">
        <v>2</v>
      </c>
      <c r="C131" s="130" t="s">
        <v>20</v>
      </c>
      <c r="D131" s="106" t="s">
        <v>54</v>
      </c>
      <c r="E131" s="82"/>
      <c r="F131" s="83"/>
      <c r="G131" s="83"/>
      <c r="H131" s="83"/>
      <c r="I131" s="83"/>
      <c r="J131" s="83"/>
      <c r="K131" s="84"/>
      <c r="L131" s="83"/>
    </row>
    <row r="132" spans="1:12" ht="15" x14ac:dyDescent="0.25">
      <c r="C132" s="2"/>
      <c r="D132" s="50" t="s">
        <v>21</v>
      </c>
      <c r="E132" s="116"/>
      <c r="F132" s="117"/>
      <c r="G132" s="117"/>
      <c r="H132" s="117"/>
      <c r="I132" s="117"/>
      <c r="J132" s="117"/>
      <c r="K132" s="118"/>
      <c r="L132" s="117"/>
    </row>
    <row r="133" spans="1:12" ht="15" x14ac:dyDescent="0.25">
      <c r="A133" s="11"/>
      <c r="B133" s="12"/>
      <c r="C133" s="8"/>
      <c r="D133" s="115" t="s">
        <v>25</v>
      </c>
      <c r="E133" s="56" t="s">
        <v>43</v>
      </c>
      <c r="F133" s="57">
        <v>130</v>
      </c>
      <c r="G133" s="57">
        <v>17.100000000000001</v>
      </c>
      <c r="H133" s="57">
        <v>15.8</v>
      </c>
      <c r="I133" s="57">
        <v>29</v>
      </c>
      <c r="J133" s="57">
        <v>326</v>
      </c>
      <c r="K133" s="58">
        <v>469</v>
      </c>
      <c r="L133" s="57">
        <v>59.47</v>
      </c>
    </row>
    <row r="134" spans="1:12" ht="15" x14ac:dyDescent="0.25">
      <c r="A134" s="11"/>
      <c r="B134" s="12"/>
      <c r="C134" s="8"/>
      <c r="D134" s="119" t="s">
        <v>26</v>
      </c>
      <c r="E134" s="56"/>
      <c r="F134" s="57"/>
      <c r="G134" s="57"/>
      <c r="H134" s="57"/>
      <c r="I134" s="57"/>
      <c r="J134" s="57"/>
      <c r="K134" s="58"/>
      <c r="L134" s="57"/>
    </row>
    <row r="135" spans="1:12" ht="15" x14ac:dyDescent="0.25">
      <c r="A135" s="11"/>
      <c r="B135" s="12"/>
      <c r="C135" s="8"/>
      <c r="D135" s="119" t="s">
        <v>22</v>
      </c>
      <c r="E135" s="56" t="s">
        <v>37</v>
      </c>
      <c r="F135" s="57">
        <v>200</v>
      </c>
      <c r="G135" s="57">
        <v>0.2</v>
      </c>
      <c r="H135" s="57">
        <v>0</v>
      </c>
      <c r="I135" s="57">
        <v>15</v>
      </c>
      <c r="J135" s="57">
        <v>58</v>
      </c>
      <c r="K135" s="58">
        <v>943</v>
      </c>
      <c r="L135" s="57">
        <v>1.53</v>
      </c>
    </row>
    <row r="136" spans="1:12" ht="15" x14ac:dyDescent="0.25">
      <c r="A136" s="11"/>
      <c r="B136" s="12"/>
      <c r="C136" s="8"/>
      <c r="D136" s="119" t="s">
        <v>28</v>
      </c>
      <c r="E136" s="56"/>
      <c r="F136" s="57"/>
      <c r="G136" s="57"/>
      <c r="H136" s="57"/>
      <c r="I136" s="57"/>
      <c r="J136" s="57"/>
      <c r="K136" s="58"/>
      <c r="L136" s="57"/>
    </row>
    <row r="137" spans="1:12" ht="15" x14ac:dyDescent="0.25">
      <c r="A137" s="11"/>
      <c r="B137" s="12"/>
      <c r="C137" s="8"/>
      <c r="D137" s="115" t="s">
        <v>55</v>
      </c>
      <c r="E137" s="56"/>
      <c r="F137" s="57"/>
      <c r="G137" s="57"/>
      <c r="H137" s="57"/>
      <c r="I137" s="57"/>
      <c r="J137" s="57"/>
      <c r="K137" s="58"/>
      <c r="L137" s="57"/>
    </row>
    <row r="138" spans="1:12" ht="15" x14ac:dyDescent="0.25">
      <c r="A138" s="11"/>
      <c r="B138" s="12"/>
      <c r="C138" s="8"/>
      <c r="D138" s="115" t="s">
        <v>67</v>
      </c>
      <c r="E138" s="56"/>
      <c r="F138" s="57"/>
      <c r="G138" s="57"/>
      <c r="H138" s="57"/>
      <c r="I138" s="57"/>
      <c r="J138" s="57"/>
      <c r="K138" s="58"/>
      <c r="L138" s="57"/>
    </row>
    <row r="139" spans="1:12" ht="15" x14ac:dyDescent="0.25">
      <c r="A139" s="11"/>
      <c r="B139" s="12"/>
      <c r="C139" s="8"/>
      <c r="D139" s="140" t="s">
        <v>96</v>
      </c>
      <c r="E139" s="56" t="s">
        <v>68</v>
      </c>
      <c r="F139" s="57">
        <v>200</v>
      </c>
      <c r="G139" s="57">
        <v>0</v>
      </c>
      <c r="H139" s="57">
        <v>0</v>
      </c>
      <c r="I139" s="57">
        <v>23</v>
      </c>
      <c r="J139" s="57">
        <v>122</v>
      </c>
      <c r="K139" s="58"/>
      <c r="L139" s="57">
        <v>19</v>
      </c>
    </row>
    <row r="140" spans="1:12" ht="15" x14ac:dyDescent="0.25">
      <c r="A140" s="13"/>
      <c r="B140" s="14"/>
      <c r="C140" s="6"/>
      <c r="D140" s="131" t="s">
        <v>30</v>
      </c>
      <c r="E140" s="53"/>
      <c r="F140" s="71">
        <f>SUM(F132:F139)</f>
        <v>530</v>
      </c>
      <c r="G140" s="71">
        <f t="shared" ref="G140:J140" si="10">SUM(G132:G139)</f>
        <v>17.3</v>
      </c>
      <c r="H140" s="71">
        <f t="shared" si="10"/>
        <v>15.8</v>
      </c>
      <c r="I140" s="71">
        <f t="shared" si="10"/>
        <v>67</v>
      </c>
      <c r="J140" s="71">
        <f t="shared" si="10"/>
        <v>506</v>
      </c>
      <c r="K140" s="72"/>
      <c r="L140" s="71">
        <f t="shared" ref="L140" si="11">SUM(L132:L139)</f>
        <v>80</v>
      </c>
    </row>
    <row r="141" spans="1:12" ht="15" x14ac:dyDescent="0.25">
      <c r="A141" s="11"/>
      <c r="B141" s="12"/>
      <c r="C141" s="90" t="s">
        <v>58</v>
      </c>
      <c r="D141" s="131" t="s">
        <v>59</v>
      </c>
      <c r="E141" s="53"/>
      <c r="F141" s="54"/>
      <c r="G141" s="54"/>
      <c r="H141" s="54"/>
      <c r="I141" s="54"/>
      <c r="J141" s="54"/>
      <c r="K141" s="55"/>
      <c r="L141" s="54"/>
    </row>
    <row r="142" spans="1:12" ht="15" x14ac:dyDescent="0.25">
      <c r="A142" s="10">
        <f>A131</f>
        <v>2</v>
      </c>
      <c r="B142" s="10">
        <f>B131</f>
        <v>2</v>
      </c>
      <c r="C142" s="7" t="s">
        <v>23</v>
      </c>
      <c r="D142" s="52" t="s">
        <v>24</v>
      </c>
      <c r="E142" s="36" t="s">
        <v>76</v>
      </c>
      <c r="F142" s="37">
        <v>60</v>
      </c>
      <c r="G142" s="37">
        <v>1.33</v>
      </c>
      <c r="H142" s="37">
        <v>0.16</v>
      </c>
      <c r="I142" s="37">
        <v>2.2799999999999998</v>
      </c>
      <c r="J142" s="37">
        <v>13.4</v>
      </c>
      <c r="K142" s="38"/>
      <c r="L142" s="37">
        <v>14.76</v>
      </c>
    </row>
    <row r="143" spans="1:12" ht="15" x14ac:dyDescent="0.25">
      <c r="A143" s="11"/>
      <c r="B143" s="12"/>
      <c r="C143" s="8"/>
      <c r="D143" s="119" t="s">
        <v>21</v>
      </c>
      <c r="E143" s="36" t="s">
        <v>86</v>
      </c>
      <c r="F143" s="37">
        <v>230</v>
      </c>
      <c r="G143" s="37">
        <v>6.5</v>
      </c>
      <c r="H143" s="37">
        <v>9.3000000000000007</v>
      </c>
      <c r="I143" s="37">
        <v>13.5</v>
      </c>
      <c r="J143" s="37">
        <v>154</v>
      </c>
      <c r="K143" s="38">
        <v>170</v>
      </c>
      <c r="L143" s="37">
        <v>17.809999999999999</v>
      </c>
    </row>
    <row r="144" spans="1:12" ht="15" x14ac:dyDescent="0.25">
      <c r="A144" s="11"/>
      <c r="B144" s="12"/>
      <c r="C144" s="8"/>
      <c r="D144" s="52" t="s">
        <v>25</v>
      </c>
      <c r="E144" s="36" t="s">
        <v>50</v>
      </c>
      <c r="F144" s="37">
        <v>90</v>
      </c>
      <c r="G144" s="37">
        <v>9.1</v>
      </c>
      <c r="H144" s="37">
        <v>10.53</v>
      </c>
      <c r="I144" s="37">
        <v>31.2</v>
      </c>
      <c r="J144" s="37">
        <v>197</v>
      </c>
      <c r="K144" s="38">
        <v>501</v>
      </c>
      <c r="L144" s="37">
        <v>38.229999999999997</v>
      </c>
    </row>
    <row r="145" spans="1:12" ht="15" x14ac:dyDescent="0.25">
      <c r="A145" s="11"/>
      <c r="B145" s="12"/>
      <c r="C145" s="8"/>
      <c r="D145" s="52" t="s">
        <v>26</v>
      </c>
      <c r="E145" s="36" t="s">
        <v>87</v>
      </c>
      <c r="F145" s="37">
        <v>150</v>
      </c>
      <c r="G145" s="37">
        <v>2.1</v>
      </c>
      <c r="H145" s="37">
        <v>5.15</v>
      </c>
      <c r="I145" s="37">
        <v>14.2</v>
      </c>
      <c r="J145" s="37">
        <v>244.5</v>
      </c>
      <c r="K145" s="38">
        <v>413</v>
      </c>
      <c r="L145" s="37">
        <v>6.1</v>
      </c>
    </row>
    <row r="146" spans="1:12" ht="15" x14ac:dyDescent="0.25">
      <c r="A146" s="11"/>
      <c r="B146" s="12"/>
      <c r="C146" s="8"/>
      <c r="D146" s="119" t="s">
        <v>22</v>
      </c>
      <c r="E146" s="56" t="s">
        <v>37</v>
      </c>
      <c r="F146" s="57">
        <v>200</v>
      </c>
      <c r="G146" s="57">
        <v>0.2</v>
      </c>
      <c r="H146" s="57">
        <v>0</v>
      </c>
      <c r="I146" s="57">
        <v>15</v>
      </c>
      <c r="J146" s="57">
        <v>58</v>
      </c>
      <c r="K146" s="58">
        <v>943</v>
      </c>
      <c r="L146" s="57">
        <v>1.57</v>
      </c>
    </row>
    <row r="147" spans="1:12" ht="15" x14ac:dyDescent="0.25">
      <c r="A147" s="11"/>
      <c r="B147" s="12"/>
      <c r="C147" s="8"/>
      <c r="D147" s="52" t="s">
        <v>98</v>
      </c>
      <c r="E147" s="36" t="s">
        <v>90</v>
      </c>
      <c r="F147" s="37">
        <v>20</v>
      </c>
      <c r="G147" s="37">
        <v>1.3</v>
      </c>
      <c r="H147" s="37">
        <v>0.2</v>
      </c>
      <c r="I147" s="37">
        <v>9.4</v>
      </c>
      <c r="J147" s="37">
        <v>44</v>
      </c>
      <c r="K147" s="38"/>
      <c r="L147" s="37">
        <v>1.53</v>
      </c>
    </row>
    <row r="148" spans="1:12" ht="15" x14ac:dyDescent="0.25">
      <c r="A148" s="11"/>
      <c r="B148" s="12"/>
      <c r="C148" s="8"/>
      <c r="D148" s="88" t="s">
        <v>67</v>
      </c>
      <c r="E148" s="36"/>
      <c r="F148" s="37"/>
      <c r="G148" s="37"/>
      <c r="H148" s="37"/>
      <c r="I148" s="37"/>
      <c r="J148" s="37"/>
      <c r="K148" s="38"/>
      <c r="L148" s="37"/>
    </row>
    <row r="149" spans="1:12" ht="15" x14ac:dyDescent="0.25">
      <c r="A149" s="11"/>
      <c r="B149" s="12"/>
      <c r="C149" s="8"/>
      <c r="D149" s="5"/>
      <c r="E149" s="36"/>
      <c r="F149" s="37"/>
      <c r="G149" s="37"/>
      <c r="H149" s="37"/>
      <c r="I149" s="37"/>
      <c r="J149" s="37"/>
      <c r="K149" s="38"/>
      <c r="L149" s="37"/>
    </row>
    <row r="150" spans="1:12" ht="15" x14ac:dyDescent="0.25">
      <c r="A150" s="13"/>
      <c r="B150" s="14"/>
      <c r="C150" s="6"/>
      <c r="D150" s="114" t="s">
        <v>30</v>
      </c>
      <c r="E150" s="53"/>
      <c r="F150" s="71">
        <f>SUM(F142:F149)</f>
        <v>750</v>
      </c>
      <c r="G150" s="71">
        <f>SUM(G142:G149)</f>
        <v>20.53</v>
      </c>
      <c r="H150" s="71">
        <f>SUM(H142:H149)</f>
        <v>25.34</v>
      </c>
      <c r="I150" s="71">
        <f>SUM(I142:I149)</f>
        <v>85.58</v>
      </c>
      <c r="J150" s="71">
        <f>SUM(J142:J149)</f>
        <v>710.9</v>
      </c>
      <c r="K150" s="72"/>
      <c r="L150" s="71">
        <f>SUM(L142:L149)</f>
        <v>79.999999999999986</v>
      </c>
    </row>
    <row r="151" spans="1:12" ht="15.75" thickBot="1" x14ac:dyDescent="0.25">
      <c r="A151" s="27"/>
      <c r="B151" s="27"/>
      <c r="C151" s="145" t="s">
        <v>4</v>
      </c>
      <c r="D151" s="146"/>
      <c r="E151" s="25"/>
      <c r="F151" s="26">
        <f>F140+F150</f>
        <v>1280</v>
      </c>
      <c r="G151" s="26">
        <f>G140+G150</f>
        <v>37.83</v>
      </c>
      <c r="H151" s="26">
        <f>H140+H150</f>
        <v>41.14</v>
      </c>
      <c r="I151" s="26">
        <f>I140+I150</f>
        <v>152.57999999999998</v>
      </c>
      <c r="J151" s="26">
        <f>J140+J150</f>
        <v>1216.9000000000001</v>
      </c>
      <c r="K151" s="26"/>
      <c r="L151" s="26">
        <f>L140+L150</f>
        <v>160</v>
      </c>
    </row>
    <row r="152" spans="1:12" ht="15.75" thickBot="1" x14ac:dyDescent="0.3">
      <c r="A152" s="15">
        <v>2</v>
      </c>
      <c r="B152" s="16">
        <v>3</v>
      </c>
      <c r="C152" s="17" t="s">
        <v>20</v>
      </c>
      <c r="D152" s="81" t="s">
        <v>54</v>
      </c>
      <c r="E152" s="82"/>
      <c r="F152" s="83"/>
      <c r="G152" s="83"/>
      <c r="H152" s="83"/>
      <c r="I152" s="83"/>
      <c r="J152" s="83"/>
      <c r="K152" s="84"/>
      <c r="L152" s="83"/>
    </row>
    <row r="153" spans="1:12" ht="15" x14ac:dyDescent="0.25">
      <c r="C153" s="2"/>
      <c r="D153" s="50" t="s">
        <v>21</v>
      </c>
      <c r="E153" s="116" t="s">
        <v>65</v>
      </c>
      <c r="F153" s="117">
        <v>60</v>
      </c>
      <c r="G153" s="117">
        <v>1.33</v>
      </c>
      <c r="H153" s="117">
        <v>0.16</v>
      </c>
      <c r="I153" s="117">
        <v>2.2799999999999998</v>
      </c>
      <c r="J153" s="117">
        <v>13.4</v>
      </c>
      <c r="K153" s="118"/>
      <c r="L153" s="117">
        <v>13.34</v>
      </c>
    </row>
    <row r="154" spans="1:12" ht="15" x14ac:dyDescent="0.25">
      <c r="A154" s="18"/>
      <c r="B154" s="12"/>
      <c r="C154" s="8"/>
      <c r="D154" s="115" t="s">
        <v>25</v>
      </c>
      <c r="E154" s="56" t="s">
        <v>44</v>
      </c>
      <c r="F154" s="57">
        <v>90</v>
      </c>
      <c r="G154" s="57">
        <v>9.36</v>
      </c>
      <c r="H154" s="57">
        <v>21.24</v>
      </c>
      <c r="I154" s="57">
        <v>9.36</v>
      </c>
      <c r="J154" s="57">
        <v>268.2</v>
      </c>
      <c r="K154" s="58">
        <v>608</v>
      </c>
      <c r="L154" s="57">
        <v>28.98</v>
      </c>
    </row>
    <row r="155" spans="1:12" ht="15" x14ac:dyDescent="0.25">
      <c r="A155" s="18"/>
      <c r="B155" s="12"/>
      <c r="C155" s="8"/>
      <c r="D155" s="119" t="s">
        <v>26</v>
      </c>
      <c r="E155" s="60" t="s">
        <v>45</v>
      </c>
      <c r="F155" s="91" t="s">
        <v>79</v>
      </c>
      <c r="G155" s="66">
        <v>4.5</v>
      </c>
      <c r="H155" s="66">
        <v>6.75</v>
      </c>
      <c r="I155" s="62">
        <v>22.35</v>
      </c>
      <c r="J155" s="66">
        <v>171</v>
      </c>
      <c r="K155" s="58">
        <v>140</v>
      </c>
      <c r="L155" s="139">
        <v>6.99</v>
      </c>
    </row>
    <row r="156" spans="1:12" ht="15.75" customHeight="1" x14ac:dyDescent="0.25">
      <c r="A156" s="18"/>
      <c r="B156" s="12"/>
      <c r="C156" s="8"/>
      <c r="D156" s="119" t="s">
        <v>22</v>
      </c>
      <c r="E156" s="56" t="s">
        <v>37</v>
      </c>
      <c r="F156" s="57">
        <v>200</v>
      </c>
      <c r="G156" s="57">
        <v>0.2</v>
      </c>
      <c r="H156" s="57">
        <v>0</v>
      </c>
      <c r="I156" s="57">
        <v>15</v>
      </c>
      <c r="J156" s="57">
        <v>58</v>
      </c>
      <c r="K156" s="58">
        <v>943</v>
      </c>
      <c r="L156" s="57">
        <v>1.57</v>
      </c>
    </row>
    <row r="157" spans="1:12" ht="15" x14ac:dyDescent="0.25">
      <c r="A157" s="18"/>
      <c r="B157" s="12"/>
      <c r="C157" s="8"/>
      <c r="D157" s="144" t="s">
        <v>98</v>
      </c>
      <c r="E157" s="36" t="s">
        <v>90</v>
      </c>
      <c r="F157" s="37">
        <v>20</v>
      </c>
      <c r="G157" s="37">
        <v>1.3</v>
      </c>
      <c r="H157" s="37">
        <v>0.2</v>
      </c>
      <c r="I157" s="37">
        <v>9.4</v>
      </c>
      <c r="J157" s="37">
        <v>44</v>
      </c>
      <c r="K157" s="58"/>
      <c r="L157" s="57">
        <v>1.53</v>
      </c>
    </row>
    <row r="158" spans="1:12" ht="15" x14ac:dyDescent="0.25">
      <c r="A158" s="18"/>
      <c r="B158" s="12"/>
      <c r="C158" s="8"/>
      <c r="D158" s="115" t="s">
        <v>55</v>
      </c>
      <c r="E158" s="56"/>
      <c r="F158" s="57"/>
      <c r="G158" s="57"/>
      <c r="H158" s="57"/>
      <c r="I158" s="57"/>
      <c r="J158" s="57"/>
      <c r="K158" s="58"/>
      <c r="L158" s="57"/>
    </row>
    <row r="159" spans="1:12" ht="15" x14ac:dyDescent="0.25">
      <c r="A159" s="18"/>
      <c r="B159" s="12"/>
      <c r="C159" s="8"/>
      <c r="D159" s="115" t="s">
        <v>67</v>
      </c>
      <c r="E159" s="56"/>
      <c r="F159" s="57"/>
      <c r="G159" s="57"/>
      <c r="H159" s="57"/>
      <c r="I159" s="57"/>
      <c r="J159" s="57"/>
      <c r="K159" s="58"/>
      <c r="L159" s="57"/>
    </row>
    <row r="160" spans="1:12" ht="15" x14ac:dyDescent="0.25">
      <c r="A160" s="18"/>
      <c r="B160" s="12"/>
      <c r="C160" s="8"/>
      <c r="D160" s="140" t="s">
        <v>59</v>
      </c>
      <c r="E160" s="56" t="s">
        <v>64</v>
      </c>
      <c r="F160" s="57">
        <v>150</v>
      </c>
      <c r="G160" s="66">
        <v>0.79</v>
      </c>
      <c r="H160" s="66">
        <v>0.79</v>
      </c>
      <c r="I160" s="62">
        <v>29.29</v>
      </c>
      <c r="J160" s="66">
        <v>44</v>
      </c>
      <c r="K160" s="62"/>
      <c r="L160" s="66">
        <v>27.59</v>
      </c>
    </row>
    <row r="161" spans="1:12" ht="15" x14ac:dyDescent="0.25">
      <c r="A161" s="19"/>
      <c r="B161" s="14"/>
      <c r="C161" s="6"/>
      <c r="D161" s="114" t="s">
        <v>30</v>
      </c>
      <c r="E161" s="53"/>
      <c r="F161" s="71">
        <f>SUM(F153:F160)</f>
        <v>520</v>
      </c>
      <c r="G161" s="71">
        <f t="shared" ref="G161:J161" si="12">SUM(G153:G160)</f>
        <v>17.479999999999997</v>
      </c>
      <c r="H161" s="71">
        <f t="shared" si="12"/>
        <v>29.139999999999997</v>
      </c>
      <c r="I161" s="71">
        <f t="shared" si="12"/>
        <v>87.68</v>
      </c>
      <c r="J161" s="71">
        <f t="shared" si="12"/>
        <v>598.59999999999991</v>
      </c>
      <c r="K161" s="72"/>
      <c r="L161" s="71">
        <f t="shared" ref="L161" si="13">SUM(L153:L160)</f>
        <v>80</v>
      </c>
    </row>
    <row r="162" spans="1:12" ht="15.75" thickBot="1" x14ac:dyDescent="0.3">
      <c r="A162" s="18"/>
      <c r="B162" s="12"/>
      <c r="C162" s="90" t="s">
        <v>88</v>
      </c>
      <c r="D162" s="114" t="s">
        <v>59</v>
      </c>
      <c r="E162" s="53"/>
      <c r="F162" s="54"/>
      <c r="G162" s="54"/>
      <c r="H162" s="54"/>
      <c r="I162" s="54"/>
      <c r="J162" s="54"/>
      <c r="K162" s="55"/>
      <c r="L162" s="54"/>
    </row>
    <row r="163" spans="1:12" ht="15" x14ac:dyDescent="0.25">
      <c r="A163" s="20">
        <f>A152</f>
        <v>2</v>
      </c>
      <c r="B163" s="10">
        <f>B152</f>
        <v>3</v>
      </c>
      <c r="C163" s="7" t="s">
        <v>23</v>
      </c>
      <c r="D163" s="52" t="s">
        <v>24</v>
      </c>
      <c r="E163" s="116" t="s">
        <v>65</v>
      </c>
      <c r="F163" s="117">
        <v>60</v>
      </c>
      <c r="G163" s="117">
        <v>1.33</v>
      </c>
      <c r="H163" s="117">
        <v>0.16</v>
      </c>
      <c r="I163" s="117">
        <v>2.2799999999999998</v>
      </c>
      <c r="J163" s="117">
        <v>13.4</v>
      </c>
      <c r="K163" s="118"/>
      <c r="L163" s="117">
        <v>14.74</v>
      </c>
    </row>
    <row r="164" spans="1:12" ht="15" x14ac:dyDescent="0.25">
      <c r="A164" s="18"/>
      <c r="B164" s="12"/>
      <c r="C164" s="8"/>
      <c r="D164" s="119" t="s">
        <v>60</v>
      </c>
      <c r="E164" s="56" t="s">
        <v>89</v>
      </c>
      <c r="F164" s="57">
        <v>230</v>
      </c>
      <c r="G164" s="57">
        <v>7.5</v>
      </c>
      <c r="H164" s="57">
        <v>8.6</v>
      </c>
      <c r="I164" s="57">
        <v>20.5</v>
      </c>
      <c r="J164" s="57">
        <v>183</v>
      </c>
      <c r="K164" s="58">
        <v>197</v>
      </c>
      <c r="L164" s="57">
        <v>19.600000000000001</v>
      </c>
    </row>
    <row r="165" spans="1:12" ht="15" x14ac:dyDescent="0.25">
      <c r="A165" s="18"/>
      <c r="B165" s="12"/>
      <c r="C165" s="8"/>
      <c r="D165" s="52" t="s">
        <v>25</v>
      </c>
      <c r="E165" s="56" t="s">
        <v>44</v>
      </c>
      <c r="F165" s="57">
        <v>90</v>
      </c>
      <c r="G165" s="57">
        <v>9.36</v>
      </c>
      <c r="H165" s="57">
        <v>21.24</v>
      </c>
      <c r="I165" s="57">
        <v>9.36</v>
      </c>
      <c r="J165" s="57">
        <v>268.2</v>
      </c>
      <c r="K165" s="58">
        <v>608</v>
      </c>
      <c r="L165" s="57">
        <v>20.56</v>
      </c>
    </row>
    <row r="166" spans="1:12" ht="15" x14ac:dyDescent="0.25">
      <c r="A166" s="18"/>
      <c r="B166" s="12"/>
      <c r="C166" s="8"/>
      <c r="D166" s="52" t="s">
        <v>26</v>
      </c>
      <c r="E166" s="56" t="s">
        <v>48</v>
      </c>
      <c r="F166" s="57">
        <v>150</v>
      </c>
      <c r="G166" s="57">
        <v>3.15</v>
      </c>
      <c r="H166" s="57">
        <v>8.25</v>
      </c>
      <c r="I166" s="57">
        <v>21.75</v>
      </c>
      <c r="J166" s="57">
        <v>189</v>
      </c>
      <c r="K166" s="58">
        <v>140</v>
      </c>
      <c r="L166" s="57">
        <v>22</v>
      </c>
    </row>
    <row r="167" spans="1:12" ht="15" x14ac:dyDescent="0.25">
      <c r="A167" s="18"/>
      <c r="B167" s="12"/>
      <c r="C167" s="8"/>
      <c r="D167" s="119" t="s">
        <v>22</v>
      </c>
      <c r="E167" s="56" t="s">
        <v>37</v>
      </c>
      <c r="F167" s="57">
        <v>200</v>
      </c>
      <c r="G167" s="57">
        <v>0.2</v>
      </c>
      <c r="H167" s="57">
        <v>0</v>
      </c>
      <c r="I167" s="57">
        <v>15</v>
      </c>
      <c r="J167" s="57">
        <v>58</v>
      </c>
      <c r="K167" s="58">
        <v>943</v>
      </c>
      <c r="L167" s="57">
        <v>1.57</v>
      </c>
    </row>
    <row r="168" spans="1:12" ht="15" x14ac:dyDescent="0.25">
      <c r="A168" s="18"/>
      <c r="B168" s="12"/>
      <c r="C168" s="8"/>
      <c r="D168" s="52" t="s">
        <v>98</v>
      </c>
      <c r="E168" s="36" t="s">
        <v>90</v>
      </c>
      <c r="F168" s="37">
        <v>20</v>
      </c>
      <c r="G168" s="37">
        <v>1.3</v>
      </c>
      <c r="H168" s="37">
        <v>0.2</v>
      </c>
      <c r="I168" s="37">
        <v>9.4</v>
      </c>
      <c r="J168" s="37">
        <v>44</v>
      </c>
      <c r="K168" s="58"/>
      <c r="L168" s="57">
        <v>1.53</v>
      </c>
    </row>
    <row r="169" spans="1:12" ht="15" x14ac:dyDescent="0.25">
      <c r="A169" s="18"/>
      <c r="B169" s="12"/>
      <c r="C169" s="8"/>
      <c r="D169" s="88" t="s">
        <v>67</v>
      </c>
      <c r="E169" s="36"/>
      <c r="F169" s="37"/>
      <c r="G169" s="37"/>
      <c r="H169" s="37"/>
      <c r="I169" s="37"/>
      <c r="J169" s="37"/>
      <c r="K169" s="38"/>
      <c r="L169" s="37"/>
    </row>
    <row r="170" spans="1:12" ht="15" x14ac:dyDescent="0.25">
      <c r="A170" s="18"/>
      <c r="B170" s="12"/>
      <c r="C170" s="8"/>
      <c r="D170" s="5"/>
      <c r="E170" s="36"/>
      <c r="F170" s="37"/>
      <c r="G170" s="37"/>
      <c r="H170" s="37"/>
      <c r="I170" s="37"/>
      <c r="J170" s="37"/>
      <c r="K170" s="38"/>
      <c r="L170" s="37"/>
    </row>
    <row r="171" spans="1:12" ht="15" x14ac:dyDescent="0.25">
      <c r="A171" s="19"/>
      <c r="B171" s="14"/>
      <c r="C171" s="134"/>
      <c r="D171" s="114" t="s">
        <v>30</v>
      </c>
      <c r="E171" s="53"/>
      <c r="F171" s="71">
        <f>SUM(F163:F170)</f>
        <v>750</v>
      </c>
      <c r="G171" s="71">
        <f>SUM(G163:G170)</f>
        <v>22.839999999999996</v>
      </c>
      <c r="H171" s="71">
        <f>SUM(H163:H170)</f>
        <v>38.450000000000003</v>
      </c>
      <c r="I171" s="71">
        <f>SUM(I163:I170)</f>
        <v>78.290000000000006</v>
      </c>
      <c r="J171" s="71">
        <f>SUM(J163:J170)</f>
        <v>755.6</v>
      </c>
      <c r="K171" s="72"/>
      <c r="L171" s="71">
        <f>SUM(L163:L170)</f>
        <v>80</v>
      </c>
    </row>
    <row r="172" spans="1:12" ht="15.75" thickBot="1" x14ac:dyDescent="0.25">
      <c r="A172" s="23">
        <f>A152</f>
        <v>2</v>
      </c>
      <c r="B172" s="24">
        <f>B152</f>
        <v>3</v>
      </c>
      <c r="C172" s="150" t="s">
        <v>4</v>
      </c>
      <c r="D172" s="151"/>
      <c r="E172" s="103"/>
      <c r="F172" s="104">
        <f>F161+F171</f>
        <v>1270</v>
      </c>
      <c r="G172" s="104">
        <f>G161+G171</f>
        <v>40.319999999999993</v>
      </c>
      <c r="H172" s="104">
        <f>H161+H171</f>
        <v>67.59</v>
      </c>
      <c r="I172" s="104">
        <f>I161+I171</f>
        <v>165.97000000000003</v>
      </c>
      <c r="J172" s="104">
        <f>J161+J171</f>
        <v>1354.1999999999998</v>
      </c>
      <c r="K172" s="104"/>
      <c r="L172" s="104">
        <f>L161+L171</f>
        <v>160</v>
      </c>
    </row>
    <row r="173" spans="1:12" ht="15.75" thickBot="1" x14ac:dyDescent="0.3">
      <c r="A173" s="15">
        <v>2</v>
      </c>
      <c r="B173" s="16">
        <v>4</v>
      </c>
      <c r="C173" s="133" t="s">
        <v>20</v>
      </c>
      <c r="D173" s="106" t="s">
        <v>54</v>
      </c>
      <c r="E173" s="82"/>
      <c r="F173" s="83"/>
      <c r="G173" s="83"/>
      <c r="H173" s="83"/>
      <c r="I173" s="83"/>
      <c r="J173" s="83"/>
      <c r="K173" s="84"/>
      <c r="L173" s="83"/>
    </row>
    <row r="174" spans="1:12" ht="15" x14ac:dyDescent="0.25">
      <c r="C174" s="2"/>
      <c r="D174" s="50" t="s">
        <v>21</v>
      </c>
      <c r="E174" s="116"/>
      <c r="F174" s="117"/>
      <c r="G174" s="117"/>
      <c r="H174" s="117"/>
      <c r="I174" s="117"/>
      <c r="J174" s="117"/>
      <c r="K174" s="118"/>
      <c r="L174" s="117"/>
    </row>
    <row r="175" spans="1:12" ht="15" x14ac:dyDescent="0.25">
      <c r="A175" s="18"/>
      <c r="B175" s="12"/>
      <c r="C175" s="133"/>
      <c r="D175" s="115" t="s">
        <v>25</v>
      </c>
      <c r="E175" s="56" t="s">
        <v>46</v>
      </c>
      <c r="F175" s="57">
        <v>90</v>
      </c>
      <c r="G175" s="57">
        <v>16.920000000000002</v>
      </c>
      <c r="H175" s="57">
        <v>15.39</v>
      </c>
      <c r="I175" s="57">
        <v>6.21</v>
      </c>
      <c r="J175" s="57">
        <v>233.1</v>
      </c>
      <c r="K175" s="58">
        <v>622</v>
      </c>
      <c r="L175" s="57">
        <v>42.47</v>
      </c>
    </row>
    <row r="176" spans="1:12" ht="15" x14ac:dyDescent="0.25">
      <c r="A176" s="18"/>
      <c r="B176" s="12"/>
      <c r="C176" s="133"/>
      <c r="D176" s="119" t="s">
        <v>26</v>
      </c>
      <c r="E176" s="56" t="s">
        <v>87</v>
      </c>
      <c r="F176" s="57">
        <v>150</v>
      </c>
      <c r="G176" s="57">
        <v>5.0999999999999996</v>
      </c>
      <c r="H176" s="57">
        <v>9.15</v>
      </c>
      <c r="I176" s="57">
        <v>34.200000000000003</v>
      </c>
      <c r="J176" s="57">
        <v>244.5</v>
      </c>
      <c r="K176" s="58">
        <v>683</v>
      </c>
      <c r="L176" s="57">
        <v>6.1</v>
      </c>
    </row>
    <row r="177" spans="1:12" ht="15" x14ac:dyDescent="0.25">
      <c r="A177" s="18"/>
      <c r="B177" s="12"/>
      <c r="C177" s="133"/>
      <c r="D177" s="156" t="s">
        <v>98</v>
      </c>
      <c r="E177" s="36" t="s">
        <v>90</v>
      </c>
      <c r="F177" s="37">
        <v>20</v>
      </c>
      <c r="G177" s="37">
        <v>1.3</v>
      </c>
      <c r="H177" s="37">
        <v>0.2</v>
      </c>
      <c r="I177" s="37">
        <v>9.4</v>
      </c>
      <c r="J177" s="37">
        <v>44</v>
      </c>
      <c r="K177" s="58"/>
      <c r="L177" s="57">
        <v>1.53</v>
      </c>
    </row>
    <row r="178" spans="1:12" ht="15" x14ac:dyDescent="0.25">
      <c r="A178" s="18"/>
      <c r="B178" s="12"/>
      <c r="C178" s="133"/>
      <c r="D178" s="119" t="s">
        <v>22</v>
      </c>
      <c r="E178" s="56" t="s">
        <v>37</v>
      </c>
      <c r="F178" s="57">
        <v>200</v>
      </c>
      <c r="G178" s="57">
        <v>0.2</v>
      </c>
      <c r="H178" s="57">
        <v>0</v>
      </c>
      <c r="I178" s="57">
        <v>15</v>
      </c>
      <c r="J178" s="57">
        <v>58</v>
      </c>
      <c r="K178" s="58">
        <v>943</v>
      </c>
      <c r="L178" s="57">
        <v>1.57</v>
      </c>
    </row>
    <row r="179" spans="1:12" ht="15" x14ac:dyDescent="0.25">
      <c r="A179" s="18"/>
      <c r="B179" s="12"/>
      <c r="C179" s="133"/>
      <c r="D179" s="115" t="s">
        <v>55</v>
      </c>
      <c r="E179" s="56" t="s">
        <v>64</v>
      </c>
      <c r="F179" s="57">
        <v>100</v>
      </c>
      <c r="G179" s="138">
        <v>0.79</v>
      </c>
      <c r="H179" s="138">
        <v>0.79</v>
      </c>
      <c r="I179" s="139">
        <v>29.29</v>
      </c>
      <c r="J179" s="138">
        <v>93.64</v>
      </c>
      <c r="K179" s="139"/>
      <c r="L179" s="138">
        <v>28.33</v>
      </c>
    </row>
    <row r="180" spans="1:12" ht="15" x14ac:dyDescent="0.25">
      <c r="A180" s="18"/>
      <c r="B180" s="12"/>
      <c r="C180" s="133"/>
      <c r="D180" s="115" t="s">
        <v>67</v>
      </c>
      <c r="E180" s="56"/>
      <c r="F180" s="57"/>
      <c r="G180" s="57"/>
      <c r="H180" s="57"/>
      <c r="I180" s="57"/>
      <c r="J180" s="57"/>
      <c r="K180" s="58"/>
      <c r="L180" s="57"/>
    </row>
    <row r="181" spans="1:12" ht="15" x14ac:dyDescent="0.25">
      <c r="A181" s="18"/>
      <c r="B181" s="12"/>
      <c r="C181" s="133"/>
      <c r="D181" s="115" t="s">
        <v>57</v>
      </c>
      <c r="E181" s="56"/>
      <c r="F181" s="57"/>
      <c r="G181" s="57"/>
      <c r="H181" s="57"/>
      <c r="I181" s="57"/>
      <c r="J181" s="57"/>
      <c r="K181" s="58"/>
      <c r="L181" s="57"/>
    </row>
    <row r="182" spans="1:12" ht="15" x14ac:dyDescent="0.25">
      <c r="A182" s="19"/>
      <c r="B182" s="14"/>
      <c r="C182" s="134"/>
      <c r="D182" s="114" t="s">
        <v>30</v>
      </c>
      <c r="E182" s="53"/>
      <c r="F182" s="71">
        <f>SUM(F174:F181)</f>
        <v>560</v>
      </c>
      <c r="G182" s="71">
        <f t="shared" ref="G182:J182" si="14">SUM(G174:G181)</f>
        <v>24.310000000000002</v>
      </c>
      <c r="H182" s="71">
        <f t="shared" si="14"/>
        <v>25.529999999999998</v>
      </c>
      <c r="I182" s="71">
        <f t="shared" si="14"/>
        <v>94.1</v>
      </c>
      <c r="J182" s="71">
        <f t="shared" si="14"/>
        <v>673.24</v>
      </c>
      <c r="K182" s="72"/>
      <c r="L182" s="71">
        <f t="shared" ref="L182" si="15">SUM(L174:L181)</f>
        <v>80</v>
      </c>
    </row>
    <row r="183" spans="1:12" ht="15" x14ac:dyDescent="0.25">
      <c r="A183" s="18"/>
      <c r="B183" s="12"/>
      <c r="C183" s="135" t="s">
        <v>88</v>
      </c>
      <c r="D183" s="114" t="s">
        <v>59</v>
      </c>
      <c r="E183" s="53"/>
      <c r="F183" s="54"/>
      <c r="G183" s="54"/>
      <c r="H183" s="54"/>
      <c r="I183" s="54"/>
      <c r="J183" s="54"/>
      <c r="K183" s="55"/>
      <c r="L183" s="54"/>
    </row>
    <row r="184" spans="1:12" ht="15" x14ac:dyDescent="0.25">
      <c r="A184" s="20">
        <f>A173</f>
        <v>2</v>
      </c>
      <c r="B184" s="10">
        <f>B173</f>
        <v>4</v>
      </c>
      <c r="C184" s="132" t="s">
        <v>23</v>
      </c>
      <c r="D184" s="52" t="s">
        <v>24</v>
      </c>
      <c r="E184" s="56"/>
      <c r="F184" s="57"/>
      <c r="G184" s="57"/>
      <c r="H184" s="57"/>
      <c r="I184" s="57"/>
      <c r="J184" s="57"/>
      <c r="K184" s="58"/>
      <c r="L184" s="57"/>
    </row>
    <row r="185" spans="1:12" ht="15" x14ac:dyDescent="0.25">
      <c r="A185" s="18"/>
      <c r="B185" s="12"/>
      <c r="C185" s="133"/>
      <c r="D185" s="119" t="s">
        <v>60</v>
      </c>
      <c r="E185" s="56" t="s">
        <v>81</v>
      </c>
      <c r="F185" s="57">
        <v>220</v>
      </c>
      <c r="G185" s="57">
        <v>10.4</v>
      </c>
      <c r="H185" s="57">
        <v>11.76</v>
      </c>
      <c r="I185" s="57">
        <v>22.4</v>
      </c>
      <c r="J185" s="57">
        <v>194</v>
      </c>
      <c r="K185" s="58">
        <v>206</v>
      </c>
      <c r="L185" s="57">
        <v>23.8</v>
      </c>
    </row>
    <row r="186" spans="1:12" ht="15" x14ac:dyDescent="0.25">
      <c r="A186" s="18"/>
      <c r="B186" s="12"/>
      <c r="C186" s="133"/>
      <c r="D186" s="52" t="s">
        <v>25</v>
      </c>
      <c r="E186" s="56" t="s">
        <v>46</v>
      </c>
      <c r="F186" s="57">
        <v>90</v>
      </c>
      <c r="G186" s="57">
        <v>16.920000000000002</v>
      </c>
      <c r="H186" s="57">
        <v>15.39</v>
      </c>
      <c r="I186" s="57">
        <v>6.21</v>
      </c>
      <c r="J186" s="57">
        <v>233.1</v>
      </c>
      <c r="K186" s="58">
        <v>622</v>
      </c>
      <c r="L186" s="57">
        <v>47</v>
      </c>
    </row>
    <row r="187" spans="1:12" ht="15" x14ac:dyDescent="0.25">
      <c r="A187" s="18"/>
      <c r="B187" s="12"/>
      <c r="C187" s="133"/>
      <c r="D187" s="52" t="s">
        <v>26</v>
      </c>
      <c r="E187" s="56" t="s">
        <v>87</v>
      </c>
      <c r="F187" s="57">
        <v>150</v>
      </c>
      <c r="G187" s="57">
        <v>5.0999999999999996</v>
      </c>
      <c r="H187" s="57">
        <v>9.15</v>
      </c>
      <c r="I187" s="57">
        <v>34.200000000000003</v>
      </c>
      <c r="J187" s="57">
        <v>244.5</v>
      </c>
      <c r="K187" s="58">
        <v>683</v>
      </c>
      <c r="L187" s="57">
        <v>6.1</v>
      </c>
    </row>
    <row r="188" spans="1:12" ht="15" x14ac:dyDescent="0.25">
      <c r="A188" s="18"/>
      <c r="B188" s="12"/>
      <c r="C188" s="133"/>
      <c r="D188" s="119" t="s">
        <v>22</v>
      </c>
      <c r="E188" s="56" t="s">
        <v>37</v>
      </c>
      <c r="F188" s="57">
        <v>200</v>
      </c>
      <c r="G188" s="57">
        <v>0.2</v>
      </c>
      <c r="H188" s="57">
        <v>0</v>
      </c>
      <c r="I188" s="57">
        <v>15</v>
      </c>
      <c r="J188" s="57">
        <v>58</v>
      </c>
      <c r="K188" s="58">
        <v>943</v>
      </c>
      <c r="L188" s="57">
        <v>1.57</v>
      </c>
    </row>
    <row r="189" spans="1:12" ht="15" x14ac:dyDescent="0.25">
      <c r="A189" s="18"/>
      <c r="B189" s="12"/>
      <c r="C189" s="133"/>
      <c r="D189" s="52"/>
      <c r="E189" s="36"/>
      <c r="F189" s="37"/>
      <c r="G189" s="37"/>
      <c r="H189" s="37"/>
      <c r="I189" s="37"/>
      <c r="J189" s="37"/>
      <c r="K189" s="58"/>
      <c r="L189" s="57"/>
    </row>
    <row r="190" spans="1:12" ht="15" x14ac:dyDescent="0.25">
      <c r="A190" s="18"/>
      <c r="B190" s="12"/>
      <c r="C190" s="133"/>
      <c r="D190" s="52" t="s">
        <v>29</v>
      </c>
      <c r="E190" s="56" t="s">
        <v>90</v>
      </c>
      <c r="F190" s="57">
        <v>30</v>
      </c>
      <c r="G190" s="57">
        <v>1.3</v>
      </c>
      <c r="H190" s="57">
        <v>0.2</v>
      </c>
      <c r="I190" s="57">
        <v>9.4</v>
      </c>
      <c r="J190" s="57">
        <v>44</v>
      </c>
      <c r="K190" s="58"/>
      <c r="L190" s="57">
        <v>1.53</v>
      </c>
    </row>
    <row r="191" spans="1:12" ht="15" x14ac:dyDescent="0.25">
      <c r="A191" s="18"/>
      <c r="B191" s="12"/>
      <c r="C191" s="133"/>
      <c r="D191" s="115" t="s">
        <v>67</v>
      </c>
      <c r="E191" s="56"/>
      <c r="F191" s="57"/>
      <c r="G191" s="57"/>
      <c r="H191" s="57"/>
      <c r="I191" s="57"/>
      <c r="J191" s="57"/>
      <c r="K191" s="58"/>
      <c r="L191" s="57"/>
    </row>
    <row r="192" spans="1:12" ht="15" x14ac:dyDescent="0.25">
      <c r="A192" s="18"/>
      <c r="B192" s="12"/>
      <c r="C192" s="133"/>
      <c r="D192" s="51"/>
      <c r="E192" s="56"/>
      <c r="F192" s="57"/>
      <c r="G192" s="57"/>
      <c r="H192" s="57"/>
      <c r="I192" s="57"/>
      <c r="J192" s="57"/>
      <c r="K192" s="58"/>
      <c r="L192" s="57"/>
    </row>
    <row r="193" spans="1:12" ht="15" x14ac:dyDescent="0.25">
      <c r="A193" s="19"/>
      <c r="B193" s="14"/>
      <c r="C193" s="134"/>
      <c r="D193" s="114" t="s">
        <v>30</v>
      </c>
      <c r="E193" s="53"/>
      <c r="F193" s="71">
        <v>700</v>
      </c>
      <c r="G193" s="71">
        <f t="shared" ref="G193:J193" si="16">SUM(G184:G192)</f>
        <v>33.92</v>
      </c>
      <c r="H193" s="71">
        <f t="shared" si="16"/>
        <v>36.5</v>
      </c>
      <c r="I193" s="71">
        <f t="shared" si="16"/>
        <v>87.210000000000008</v>
      </c>
      <c r="J193" s="71">
        <f t="shared" si="16"/>
        <v>773.6</v>
      </c>
      <c r="K193" s="72"/>
      <c r="L193" s="71">
        <f t="shared" ref="L193" si="17">SUM(L184:L192)</f>
        <v>79.999999999999986</v>
      </c>
    </row>
    <row r="194" spans="1:12" ht="15.75" thickBot="1" x14ac:dyDescent="0.25">
      <c r="A194" s="23"/>
      <c r="B194" s="24"/>
      <c r="C194" s="152" t="s">
        <v>4</v>
      </c>
      <c r="D194" s="151"/>
      <c r="E194" s="103"/>
      <c r="F194" s="104">
        <f>F182+F193</f>
        <v>1260</v>
      </c>
      <c r="G194" s="104">
        <f t="shared" ref="G194" si="18">G182+G193</f>
        <v>58.230000000000004</v>
      </c>
      <c r="H194" s="104">
        <f t="shared" ref="H194" si="19">H182+H193</f>
        <v>62.03</v>
      </c>
      <c r="I194" s="104">
        <f t="shared" ref="I194" si="20">I182+I193</f>
        <v>181.31</v>
      </c>
      <c r="J194" s="104">
        <f t="shared" ref="J194:L194" si="21">J182+J193</f>
        <v>1446.8400000000001</v>
      </c>
      <c r="K194" s="104"/>
      <c r="L194" s="104">
        <f t="shared" si="21"/>
        <v>160</v>
      </c>
    </row>
    <row r="195" spans="1:12" ht="15.75" thickBot="1" x14ac:dyDescent="0.3">
      <c r="A195" s="15">
        <v>2</v>
      </c>
      <c r="B195" s="16">
        <v>5</v>
      </c>
      <c r="C195" s="105" t="s">
        <v>20</v>
      </c>
      <c r="D195" s="106" t="s">
        <v>54</v>
      </c>
      <c r="E195" s="116" t="s">
        <v>65</v>
      </c>
      <c r="F195" s="117">
        <v>60</v>
      </c>
      <c r="G195" s="117">
        <v>1.33</v>
      </c>
      <c r="H195" s="117">
        <v>0.16</v>
      </c>
      <c r="I195" s="117">
        <v>22.28</v>
      </c>
      <c r="J195" s="117">
        <v>13.4</v>
      </c>
      <c r="K195" s="118"/>
      <c r="L195" s="117">
        <v>15</v>
      </c>
    </row>
    <row r="196" spans="1:12" ht="15" x14ac:dyDescent="0.25">
      <c r="A196" s="15"/>
      <c r="B196" s="16"/>
      <c r="C196" s="105"/>
      <c r="D196" s="50" t="s">
        <v>21</v>
      </c>
      <c r="E196" s="111"/>
      <c r="F196" s="141"/>
      <c r="G196" s="141"/>
      <c r="H196" s="141"/>
      <c r="I196" s="141"/>
      <c r="J196" s="141"/>
      <c r="K196" s="141"/>
      <c r="L196" s="141"/>
    </row>
    <row r="197" spans="1:12" ht="15" x14ac:dyDescent="0.25">
      <c r="A197" s="18"/>
      <c r="B197" s="12"/>
      <c r="C197" s="120"/>
      <c r="D197" s="115" t="s">
        <v>25</v>
      </c>
      <c r="E197" s="56" t="s">
        <v>47</v>
      </c>
      <c r="F197" s="57">
        <v>90</v>
      </c>
      <c r="G197" s="57">
        <v>11.7</v>
      </c>
      <c r="H197" s="57">
        <v>13.92</v>
      </c>
      <c r="I197" s="57">
        <v>13.68</v>
      </c>
      <c r="J197" s="57">
        <v>176.4</v>
      </c>
      <c r="K197" s="58">
        <v>510</v>
      </c>
      <c r="L197" s="57">
        <v>25.06</v>
      </c>
    </row>
    <row r="198" spans="1:12" ht="15" x14ac:dyDescent="0.25">
      <c r="A198" s="18"/>
      <c r="B198" s="12"/>
      <c r="C198" s="120"/>
      <c r="D198" s="119" t="s">
        <v>26</v>
      </c>
      <c r="E198" s="56" t="s">
        <v>91</v>
      </c>
      <c r="F198" s="57">
        <v>150</v>
      </c>
      <c r="G198" s="57">
        <v>3.6</v>
      </c>
      <c r="H198" s="57">
        <v>6</v>
      </c>
      <c r="I198" s="57">
        <v>37.049999999999997</v>
      </c>
      <c r="J198" s="57">
        <v>220.5</v>
      </c>
      <c r="K198" s="58">
        <v>694</v>
      </c>
      <c r="L198" s="57">
        <v>7.53</v>
      </c>
    </row>
    <row r="199" spans="1:12" ht="15" x14ac:dyDescent="0.25">
      <c r="A199" s="18"/>
      <c r="B199" s="12"/>
      <c r="C199" s="120"/>
      <c r="D199" s="119" t="s">
        <v>22</v>
      </c>
      <c r="E199" s="56" t="s">
        <v>37</v>
      </c>
      <c r="F199" s="57">
        <v>200</v>
      </c>
      <c r="G199" s="57">
        <v>0.2</v>
      </c>
      <c r="H199" s="57">
        <v>0</v>
      </c>
      <c r="I199" s="57">
        <v>15</v>
      </c>
      <c r="J199" s="57">
        <v>58</v>
      </c>
      <c r="K199" s="58">
        <v>943</v>
      </c>
      <c r="L199" s="57">
        <v>1.57</v>
      </c>
    </row>
    <row r="200" spans="1:12" ht="15" x14ac:dyDescent="0.25">
      <c r="A200" s="18"/>
      <c r="B200" s="12"/>
      <c r="C200" s="120"/>
      <c r="D200" s="156" t="s">
        <v>97</v>
      </c>
      <c r="E200" s="36" t="s">
        <v>90</v>
      </c>
      <c r="F200" s="37">
        <v>20</v>
      </c>
      <c r="G200" s="37">
        <v>1.3</v>
      </c>
      <c r="H200" s="37">
        <v>0.2</v>
      </c>
      <c r="I200" s="37">
        <v>9.4</v>
      </c>
      <c r="J200" s="37">
        <v>44</v>
      </c>
      <c r="K200" s="58"/>
      <c r="L200" s="57">
        <v>1.53</v>
      </c>
    </row>
    <row r="201" spans="1:12" ht="15" x14ac:dyDescent="0.25">
      <c r="A201" s="18"/>
      <c r="B201" s="12"/>
      <c r="C201" s="120"/>
      <c r="D201" s="115" t="s">
        <v>55</v>
      </c>
      <c r="E201" s="70" t="s">
        <v>64</v>
      </c>
      <c r="F201" s="137">
        <v>150</v>
      </c>
      <c r="G201" s="138">
        <v>0.79</v>
      </c>
      <c r="H201" s="138">
        <v>0.79</v>
      </c>
      <c r="I201" s="139">
        <v>29.29</v>
      </c>
      <c r="J201" s="138">
        <v>133.63999999999999</v>
      </c>
      <c r="K201" s="139"/>
      <c r="L201" s="138">
        <v>29.31</v>
      </c>
    </row>
    <row r="202" spans="1:12" ht="15" x14ac:dyDescent="0.25">
      <c r="A202" s="18"/>
      <c r="B202" s="12"/>
      <c r="C202" s="120"/>
      <c r="D202" s="115" t="s">
        <v>67</v>
      </c>
      <c r="E202" s="56"/>
      <c r="F202" s="57"/>
      <c r="G202" s="57"/>
      <c r="H202" s="57"/>
      <c r="I202" s="57"/>
      <c r="J202" s="57"/>
      <c r="K202" s="58"/>
      <c r="L202" s="57"/>
    </row>
    <row r="203" spans="1:12" ht="15" x14ac:dyDescent="0.25">
      <c r="A203" s="18"/>
      <c r="B203" s="12"/>
      <c r="C203" s="120"/>
      <c r="D203" s="115" t="s">
        <v>57</v>
      </c>
      <c r="E203" s="56"/>
      <c r="F203" s="57"/>
      <c r="G203" s="57"/>
      <c r="H203" s="57"/>
      <c r="I203" s="57"/>
      <c r="J203" s="57"/>
      <c r="K203" s="58"/>
      <c r="L203" s="57"/>
    </row>
    <row r="204" spans="1:12" ht="15.75" customHeight="1" x14ac:dyDescent="0.25">
      <c r="A204" s="19"/>
      <c r="B204" s="14"/>
      <c r="C204" s="59"/>
      <c r="D204" s="114" t="s">
        <v>30</v>
      </c>
      <c r="E204" s="53"/>
      <c r="F204" s="71">
        <f>SUM(F195:F203)</f>
        <v>670</v>
      </c>
      <c r="G204" s="54">
        <f>SUM(G195:G203)</f>
        <v>18.919999999999998</v>
      </c>
      <c r="H204" s="54">
        <f>SUM(H195:H203)</f>
        <v>21.069999999999997</v>
      </c>
      <c r="I204" s="54">
        <f>SUM(I195:I203)</f>
        <v>126.69999999999999</v>
      </c>
      <c r="J204" s="54">
        <f>SUM(J195:J203)</f>
        <v>645.93999999999994</v>
      </c>
      <c r="K204" s="55"/>
      <c r="L204" s="54">
        <f>SUM(L195:L203)</f>
        <v>80</v>
      </c>
    </row>
    <row r="205" spans="1:12" ht="15.75" customHeight="1" thickBot="1" x14ac:dyDescent="0.3">
      <c r="A205" s="18"/>
      <c r="B205" s="12"/>
      <c r="C205" s="121" t="s">
        <v>88</v>
      </c>
      <c r="D205" s="114" t="s">
        <v>59</v>
      </c>
      <c r="E205" s="53"/>
      <c r="F205" s="54"/>
      <c r="G205" s="54"/>
      <c r="H205" s="54"/>
      <c r="I205" s="54"/>
      <c r="J205" s="54"/>
      <c r="K205" s="55"/>
      <c r="L205" s="54"/>
    </row>
    <row r="206" spans="1:12" ht="15" x14ac:dyDescent="0.25">
      <c r="A206" s="20">
        <f>A196</f>
        <v>0</v>
      </c>
      <c r="B206" s="10">
        <f>B196</f>
        <v>0</v>
      </c>
      <c r="C206" s="122" t="s">
        <v>23</v>
      </c>
      <c r="D206" s="52" t="s">
        <v>24</v>
      </c>
      <c r="E206" s="116" t="s">
        <v>65</v>
      </c>
      <c r="F206" s="117">
        <v>60</v>
      </c>
      <c r="G206" s="117">
        <v>1.33</v>
      </c>
      <c r="H206" s="117">
        <v>0.16</v>
      </c>
      <c r="I206" s="117">
        <v>22.28</v>
      </c>
      <c r="J206" s="117">
        <v>13.4</v>
      </c>
      <c r="K206" s="118"/>
      <c r="L206" s="117">
        <v>15</v>
      </c>
    </row>
    <row r="207" spans="1:12" ht="15" x14ac:dyDescent="0.25">
      <c r="A207" s="18"/>
      <c r="B207" s="12"/>
      <c r="C207" s="120"/>
      <c r="D207" s="119" t="s">
        <v>60</v>
      </c>
      <c r="E207" s="56" t="s">
        <v>82</v>
      </c>
      <c r="F207" s="57">
        <v>220</v>
      </c>
      <c r="G207" s="57">
        <v>10.4</v>
      </c>
      <c r="H207" s="57">
        <v>11.76</v>
      </c>
      <c r="I207" s="57">
        <v>22.4</v>
      </c>
      <c r="J207" s="57">
        <v>194</v>
      </c>
      <c r="K207" s="58">
        <v>187</v>
      </c>
      <c r="L207" s="57">
        <v>22.15</v>
      </c>
    </row>
    <row r="208" spans="1:12" ht="15" x14ac:dyDescent="0.25">
      <c r="A208" s="18"/>
      <c r="B208" s="12"/>
      <c r="C208" s="120"/>
      <c r="D208" s="119" t="s">
        <v>25</v>
      </c>
      <c r="E208" s="56" t="s">
        <v>47</v>
      </c>
      <c r="F208" s="57">
        <v>90</v>
      </c>
      <c r="G208" s="57">
        <v>11.7</v>
      </c>
      <c r="H208" s="57">
        <v>13.92</v>
      </c>
      <c r="I208" s="57">
        <v>13.68</v>
      </c>
      <c r="J208" s="57">
        <v>176.4</v>
      </c>
      <c r="K208" s="58">
        <v>510</v>
      </c>
      <c r="L208" s="57">
        <v>24</v>
      </c>
    </row>
    <row r="209" spans="1:12" ht="15" x14ac:dyDescent="0.25">
      <c r="A209" s="18"/>
      <c r="B209" s="12"/>
      <c r="C209" s="120"/>
      <c r="D209" s="119" t="s">
        <v>26</v>
      </c>
      <c r="E209" s="56" t="s">
        <v>48</v>
      </c>
      <c r="F209" s="57">
        <v>150</v>
      </c>
      <c r="G209" s="57">
        <v>3.15</v>
      </c>
      <c r="H209" s="57">
        <v>8.25</v>
      </c>
      <c r="I209" s="57">
        <v>21.75</v>
      </c>
      <c r="J209" s="57">
        <v>189</v>
      </c>
      <c r="K209" s="58">
        <v>140</v>
      </c>
      <c r="L209" s="57">
        <v>15.75</v>
      </c>
    </row>
    <row r="210" spans="1:12" ht="15" x14ac:dyDescent="0.25">
      <c r="A210" s="18"/>
      <c r="B210" s="12"/>
      <c r="C210" s="120"/>
      <c r="D210" s="119" t="s">
        <v>22</v>
      </c>
      <c r="E210" s="56" t="s">
        <v>37</v>
      </c>
      <c r="F210" s="57">
        <v>200</v>
      </c>
      <c r="G210" s="57">
        <v>0.2</v>
      </c>
      <c r="H210" s="57">
        <v>0</v>
      </c>
      <c r="I210" s="57">
        <v>15</v>
      </c>
      <c r="J210" s="57">
        <v>58</v>
      </c>
      <c r="K210" s="58">
        <v>943</v>
      </c>
      <c r="L210" s="57">
        <v>1.57</v>
      </c>
    </row>
    <row r="211" spans="1:12" ht="15" x14ac:dyDescent="0.25">
      <c r="A211" s="18"/>
      <c r="B211" s="12"/>
      <c r="C211" s="120"/>
      <c r="D211" s="156" t="s">
        <v>102</v>
      </c>
      <c r="E211" s="36" t="s">
        <v>90</v>
      </c>
      <c r="F211" s="37">
        <v>20</v>
      </c>
      <c r="G211" s="37">
        <v>1.3</v>
      </c>
      <c r="H211" s="37">
        <v>0.2</v>
      </c>
      <c r="I211" s="37">
        <v>9.4</v>
      </c>
      <c r="J211" s="37">
        <v>44</v>
      </c>
      <c r="K211" s="58"/>
      <c r="L211" s="57">
        <v>1.53</v>
      </c>
    </row>
    <row r="212" spans="1:12" ht="15" x14ac:dyDescent="0.25">
      <c r="A212" s="18"/>
      <c r="B212" s="12"/>
      <c r="C212" s="120"/>
      <c r="D212" s="52" t="s">
        <v>28</v>
      </c>
      <c r="E212" s="56"/>
      <c r="F212" s="57"/>
      <c r="G212" s="57"/>
      <c r="H212" s="57"/>
      <c r="I212" s="57"/>
      <c r="J212" s="57"/>
      <c r="K212" s="58"/>
      <c r="L212" s="57"/>
    </row>
    <row r="213" spans="1:12" ht="15" x14ac:dyDescent="0.25">
      <c r="A213" s="18"/>
      <c r="B213" s="12"/>
      <c r="C213" s="120"/>
      <c r="D213" s="115" t="s">
        <v>71</v>
      </c>
      <c r="E213" s="56"/>
      <c r="F213" s="57"/>
      <c r="G213" s="57"/>
      <c r="H213" s="57"/>
      <c r="I213" s="57"/>
      <c r="J213" s="57"/>
      <c r="K213" s="58"/>
      <c r="L213" s="57"/>
    </row>
    <row r="214" spans="1:12" ht="15" x14ac:dyDescent="0.25">
      <c r="A214" s="18"/>
      <c r="B214" s="12"/>
      <c r="C214" s="120"/>
      <c r="D214" s="51"/>
      <c r="E214" s="56"/>
      <c r="F214" s="57"/>
      <c r="G214" s="57"/>
      <c r="H214" s="57"/>
      <c r="I214" s="57"/>
      <c r="J214" s="57"/>
      <c r="K214" s="58"/>
      <c r="L214" s="57"/>
    </row>
    <row r="215" spans="1:12" ht="15" x14ac:dyDescent="0.25">
      <c r="A215" s="19"/>
      <c r="B215" s="14"/>
      <c r="C215" s="59"/>
      <c r="D215" s="114" t="s">
        <v>30</v>
      </c>
      <c r="E215" s="53"/>
      <c r="F215" s="71">
        <f>SUM(F206:F214)</f>
        <v>740</v>
      </c>
      <c r="G215" s="54">
        <f t="shared" ref="G215:J215" si="22">SUM(G206:G214)</f>
        <v>28.08</v>
      </c>
      <c r="H215" s="54">
        <f t="shared" si="22"/>
        <v>34.290000000000006</v>
      </c>
      <c r="I215" s="54">
        <f t="shared" si="22"/>
        <v>104.51</v>
      </c>
      <c r="J215" s="54">
        <f t="shared" si="22"/>
        <v>674.8</v>
      </c>
      <c r="K215" s="55"/>
      <c r="L215" s="54">
        <f t="shared" ref="L215" si="23">SUM(L206:L214)</f>
        <v>80</v>
      </c>
    </row>
    <row r="216" spans="1:12" ht="15" x14ac:dyDescent="0.2">
      <c r="A216" s="23">
        <f>A196</f>
        <v>0</v>
      </c>
      <c r="B216" s="24">
        <f>B196</f>
        <v>0</v>
      </c>
      <c r="C216" s="145" t="s">
        <v>4</v>
      </c>
      <c r="D216" s="146"/>
      <c r="E216" s="25"/>
      <c r="F216" s="26">
        <f>F204+F215</f>
        <v>1410</v>
      </c>
      <c r="G216" s="26">
        <f>G204+G215</f>
        <v>47</v>
      </c>
      <c r="H216" s="26">
        <f>H204+H215</f>
        <v>55.36</v>
      </c>
      <c r="I216" s="26">
        <f>I204+I215</f>
        <v>231.20999999999998</v>
      </c>
      <c r="J216" s="26">
        <f>J204+J215</f>
        <v>1320.7399999999998</v>
      </c>
      <c r="K216" s="26"/>
      <c r="L216" s="26">
        <f>L204+L215</f>
        <v>160</v>
      </c>
    </row>
    <row r="217" spans="1:12" x14ac:dyDescent="0.2">
      <c r="A217" s="21"/>
      <c r="B217" s="22"/>
      <c r="C217" s="149" t="s">
        <v>5</v>
      </c>
      <c r="D217" s="149"/>
      <c r="E217" s="149"/>
      <c r="F217" s="28">
        <f>(F26+F47+F68+F89+F110+F130+F151+F172+F194+F216)/(IF(F26=0,0,1)+IF(F47=0,0,1)+IF(F68=0,0,1)+IF(F89=0,0,1)+IF(F110=0,0,1)+IF(F130=0,0,1)+IF(F151=0,0,1)+IF(F172=0,0,1)+IF(F194=0,0,1)+IF(F216=0,0,1))</f>
        <v>1321.9</v>
      </c>
      <c r="G217" s="28">
        <f>(G26+G47+G68+G89+G110+G130+G151+G172+G194+G216)/(IF(G26=0,0,1)+IF(G47=0,0,1)+IF(G68=0,0,1)+IF(G89=0,0,1)+IF(G110=0,0,1)+IF(G130=0,0,1)+IF(G151=0,0,1)+IF(G172=0,0,1)+IF(G194=0,0,1)+IF(G216=0,0,1))</f>
        <v>49.207999999999998</v>
      </c>
      <c r="H217" s="28">
        <f>(H26+H47+H68+H89+H110+H130+H151+H172+H194+H216)/(IF(H26=0,0,1)+IF(H47=0,0,1)+IF(H68=0,0,1)+IF(H89=0,0,1)+IF(H110=0,0,1)+IF(H130=0,0,1)+IF(H151=0,0,1)+IF(H172=0,0,1)+IF(H194=0,0,1)+IF(H216=0,0,1))</f>
        <v>51.68399999999999</v>
      </c>
      <c r="I217" s="28">
        <f>(I26+I47+I68+I89+I110+I130+I151+I172+I194+I216)/(IF(I26=0,0,1)+IF(I47=0,0,1)+IF(I68=0,0,1)+IF(I89=0,0,1)+IF(I110=0,0,1)+IF(I130=0,0,1)+IF(I151=0,0,1)+IF(I172=0,0,1)+IF(I194=0,0,1)+IF(I216=0,0,1))</f>
        <v>176.31199999999998</v>
      </c>
      <c r="J217" s="28">
        <f>(J26+J47+J68+J89+J110+J130+J151+J172+J194+J216)/(IF(J26=0,0,1)+IF(J47=0,0,1)+IF(J68=0,0,1)+IF(J89=0,0,1)+IF(J110=0,0,1)+IF(J130=0,0,1)+IF(J151=0,0,1)+IF(J172=0,0,1)+IF(J194=0,0,1)+IF(J216=0,0,1))</f>
        <v>1329.174</v>
      </c>
      <c r="K217" s="28"/>
      <c r="L217" s="28">
        <f>(L26+L47+L68+L89+L110+L130+L151+L172+L194+L216)/(IF(L26=0,0,1)+IF(L47=0,0,1)+IF(L68=0,0,1)+IF(L89=0,0,1)+IF(L110=0,0,1)+IF(L130=0,0,1)+IF(L151=0,0,1)+IF(L172=0,0,1)+IF(L194=0,0,1)+IF(L216=0,0,1))</f>
        <v>160</v>
      </c>
    </row>
  </sheetData>
  <mergeCells count="14">
    <mergeCell ref="C1:E1"/>
    <mergeCell ref="H1:K1"/>
    <mergeCell ref="H2:K2"/>
    <mergeCell ref="C47:D47"/>
    <mergeCell ref="C68:D68"/>
    <mergeCell ref="C89:D89"/>
    <mergeCell ref="C110:D110"/>
    <mergeCell ref="C26:D26"/>
    <mergeCell ref="C217:E217"/>
    <mergeCell ref="C216:D216"/>
    <mergeCell ref="C130:D130"/>
    <mergeCell ref="C151:D151"/>
    <mergeCell ref="C172:D172"/>
    <mergeCell ref="C194:D19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2023-10-13T08:44:13Z</cp:lastPrinted>
  <dcterms:created xsi:type="dcterms:W3CDTF">2022-05-16T14:23:56Z</dcterms:created>
  <dcterms:modified xsi:type="dcterms:W3CDTF">2026-08-31T12:00:07Z</dcterms:modified>
</cp:coreProperties>
</file>